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480" windowHeight="11640"/>
  </bookViews>
  <sheets>
    <sheet name="Лист1" sheetId="1" r:id="rId1"/>
  </sheets>
  <definedNames>
    <definedName name="_xlnm.Print_Titles" localSheetId="0">Лист1!$9:$11</definedName>
    <definedName name="_xlnm.Print_Area" localSheetId="0">Лист1!$A$1:$O$73</definedName>
  </definedNames>
  <calcPr calcId="144525"/>
</workbook>
</file>

<file path=xl/calcChain.xml><?xml version="1.0" encoding="utf-8"?>
<calcChain xmlns="http://schemas.openxmlformats.org/spreadsheetml/2006/main">
  <c r="M68" i="1" l="1"/>
  <c r="M66" i="1"/>
  <c r="M65" i="1" s="1"/>
  <c r="N65" i="1" l="1"/>
  <c r="O65" i="1"/>
  <c r="M60" i="1"/>
  <c r="N62" i="1"/>
  <c r="P51" i="1" l="1"/>
  <c r="N39" i="1"/>
  <c r="O39" i="1"/>
  <c r="M39" i="1"/>
  <c r="N64" i="1" l="1"/>
  <c r="N63" i="1" s="1"/>
  <c r="O64" i="1"/>
  <c r="O63" i="1" s="1"/>
  <c r="P65" i="1"/>
  <c r="M64" i="1"/>
  <c r="M63" i="1" s="1"/>
  <c r="M45" i="1"/>
  <c r="O36" i="1"/>
  <c r="N36" i="1"/>
  <c r="M36" i="1"/>
  <c r="N32" i="1"/>
  <c r="O32" i="1"/>
  <c r="M32" i="1"/>
  <c r="O28" i="1"/>
  <c r="N28" i="1"/>
  <c r="M28" i="1"/>
  <c r="O22" i="1"/>
  <c r="N22" i="1"/>
  <c r="M22" i="1"/>
  <c r="O20" i="1"/>
  <c r="N20" i="1"/>
  <c r="M20" i="1"/>
  <c r="O18" i="1"/>
  <c r="N18" i="1"/>
  <c r="M18" i="1"/>
  <c r="N61" i="1" l="1"/>
  <c r="O61" i="1"/>
  <c r="M61" i="1"/>
  <c r="N59" i="1" l="1"/>
  <c r="N58" i="1" s="1"/>
  <c r="O59" i="1"/>
  <c r="O58" i="1" s="1"/>
  <c r="M59" i="1"/>
  <c r="M58" i="1" s="1"/>
  <c r="N31" i="1"/>
  <c r="O31" i="1"/>
  <c r="P31" i="1"/>
  <c r="M31" i="1"/>
  <c r="N45" i="1"/>
  <c r="N44" i="1" s="1"/>
  <c r="O45" i="1"/>
  <c r="O44" i="1" s="1"/>
  <c r="M44" i="1"/>
  <c r="N42" i="1"/>
  <c r="N41" i="1" s="1"/>
  <c r="O42" i="1"/>
  <c r="O41" i="1" s="1"/>
  <c r="M42" i="1"/>
  <c r="M41" i="1" s="1"/>
  <c r="M26" i="1"/>
  <c r="N27" i="1"/>
  <c r="O27" i="1"/>
  <c r="M27" i="1"/>
  <c r="O24" i="1"/>
  <c r="O17" i="1" s="1"/>
  <c r="O16" i="1" s="1"/>
  <c r="N24" i="1"/>
  <c r="N17" i="1" s="1"/>
  <c r="N16" i="1" s="1"/>
  <c r="M24" i="1"/>
  <c r="M17" i="1" s="1"/>
  <c r="M16" i="1" s="1"/>
  <c r="O14" i="1"/>
  <c r="N14" i="1"/>
  <c r="M14" i="1"/>
  <c r="N54" i="1"/>
  <c r="N53" i="1" s="1"/>
  <c r="N52" i="1" s="1"/>
  <c r="O54" i="1"/>
  <c r="O53" i="1" s="1"/>
  <c r="O52" i="1" s="1"/>
  <c r="M54" i="1"/>
  <c r="M53" i="1" s="1"/>
  <c r="M52" i="1" s="1"/>
  <c r="O13" i="1"/>
  <c r="N13" i="1"/>
  <c r="M13" i="1"/>
  <c r="N48" i="1"/>
  <c r="N47" i="1" s="1"/>
  <c r="O48" i="1"/>
  <c r="O47" i="1" s="1"/>
  <c r="M48" i="1"/>
  <c r="M47" i="1" s="1"/>
  <c r="N38" i="1"/>
  <c r="O38" i="1"/>
  <c r="P38" i="1"/>
  <c r="M38" i="1"/>
  <c r="N35" i="1"/>
  <c r="O35" i="1"/>
  <c r="M35" i="1"/>
  <c r="N57" i="1"/>
  <c r="O57" i="1"/>
  <c r="M57" i="1"/>
  <c r="N26" i="1"/>
  <c r="O26" i="1"/>
  <c r="N51" i="1" l="1"/>
  <c r="N50" i="1" s="1"/>
  <c r="O51" i="1"/>
  <c r="O50" i="1" s="1"/>
  <c r="M51" i="1"/>
  <c r="M50" i="1" s="1"/>
  <c r="M34" i="1"/>
  <c r="M30" i="1" s="1"/>
  <c r="O34" i="1"/>
  <c r="O30" i="1" s="1"/>
  <c r="O12" i="1" s="1"/>
  <c r="N34" i="1"/>
  <c r="N30" i="1" s="1"/>
  <c r="N12" i="1" s="1"/>
  <c r="M12" i="1" l="1"/>
  <c r="M72" i="1" s="1"/>
  <c r="O72" i="1"/>
  <c r="N72" i="1"/>
</calcChain>
</file>

<file path=xl/sharedStrings.xml><?xml version="1.0" encoding="utf-8"?>
<sst xmlns="http://schemas.openxmlformats.org/spreadsheetml/2006/main" count="579" uniqueCount="150">
  <si>
    <t>10</t>
  </si>
  <si>
    <t>код группы</t>
  </si>
  <si>
    <t>код подгруппы</t>
  </si>
  <si>
    <t>код статьи</t>
  </si>
  <si>
    <t>код подстатьи</t>
  </si>
  <si>
    <t>Наименование групп, подгрупп, статей, подстатей, 
элементов, подвидов доходов, 
кодов классификации операций сектора государственного управления, 
относящихся к доходам бюджетов</t>
  </si>
  <si>
    <t>№ строки</t>
  </si>
  <si>
    <t>Код бюджетной классификации</t>
  </si>
  <si>
    <t>код главного администратора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</si>
  <si>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</si>
  <si>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</si>
  <si>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</si>
  <si>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t>1</t>
  </si>
  <si>
    <t>2</t>
  </si>
  <si>
    <t>3</t>
  </si>
  <si>
    <t>4</t>
  </si>
  <si>
    <t>5</t>
  </si>
  <si>
    <t>6</t>
  </si>
  <si>
    <t>7</t>
  </si>
  <si>
    <t>8</t>
  </si>
  <si>
    <t>000</t>
  </si>
  <si>
    <t>10000000</t>
  </si>
  <si>
    <t>00</t>
  </si>
  <si>
    <t>0000</t>
  </si>
  <si>
    <t>НАЛОГОВЫЕ И НЕНАЛОГОВЫЕ ДОХОДЫ</t>
  </si>
  <si>
    <t>182</t>
  </si>
  <si>
    <t>10100000</t>
  </si>
  <si>
    <t>01</t>
  </si>
  <si>
    <t>НАЛОГИ НА ПРИБЫЛЬ, ДОХОДЫ</t>
  </si>
  <si>
    <t>110</t>
  </si>
  <si>
    <t>010</t>
  </si>
  <si>
    <t>02</t>
  </si>
  <si>
    <t>10102000</t>
  </si>
  <si>
    <t>03</t>
  </si>
  <si>
    <t>05</t>
  </si>
  <si>
    <t>04</t>
  </si>
  <si>
    <t>120</t>
  </si>
  <si>
    <t>11</t>
  </si>
  <si>
    <t>ДОХОДЫ ОТ ИСПОЛЬЗОВАНИЯ ИМУЩЕСТВА, НАХОДЯЩЕГОСЯ В ГОСУДАРСТВЕННОЙ И МУНИЦИПАЛЬНОЙ СОБСТВЕННОСТИ</t>
  </si>
  <si>
    <t xml:space="preserve">БЕЗВОЗМЕЗДНЫЕ ПОСТУПЛЕНИЯ </t>
  </si>
  <si>
    <t>001</t>
  </si>
  <si>
    <t>НАЛОГИ НА ИМУЩЕСТВО</t>
  </si>
  <si>
    <t>06</t>
  </si>
  <si>
    <t xml:space="preserve">06  </t>
  </si>
  <si>
    <t>Земельный налог</t>
  </si>
  <si>
    <t>17</t>
  </si>
  <si>
    <t xml:space="preserve">02 </t>
  </si>
  <si>
    <t>020</t>
  </si>
  <si>
    <t>030</t>
  </si>
  <si>
    <t>999</t>
  </si>
  <si>
    <t>08</t>
  </si>
  <si>
    <t>14</t>
  </si>
  <si>
    <t>100</t>
  </si>
  <si>
    <t>1000</t>
  </si>
  <si>
    <t>0001</t>
  </si>
  <si>
    <t>Акцизы по подакцизным товарам (продукции), производимым на территории Российской Федерации</t>
  </si>
  <si>
    <t>16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</si>
  <si>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</si>
  <si>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</si>
  <si>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Земельный налог с физических лиц</t>
  </si>
  <si>
    <t>040</t>
  </si>
  <si>
    <t>043</t>
  </si>
  <si>
    <t>033</t>
  </si>
  <si>
    <t>Земельный налог с организаций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</si>
  <si>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</si>
  <si>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Средства самообложения граждан</t>
  </si>
  <si>
    <t>024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</si>
  <si>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</si>
  <si>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</si>
  <si>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</si>
  <si>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</si>
  <si>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30</t>
  </si>
  <si>
    <t>35</t>
  </si>
  <si>
    <t>118</t>
  </si>
  <si>
    <t>7514</t>
  </si>
  <si>
    <t>49</t>
  </si>
  <si>
    <t>0002</t>
  </si>
  <si>
    <t>Прочие межбюджетные трансферты поселениям на сбалансированность бюджетов</t>
  </si>
  <si>
    <t>810</t>
  </si>
  <si>
    <t>150</t>
  </si>
  <si>
    <t>231</t>
  </si>
  <si>
    <t>241</t>
  </si>
  <si>
    <t>251</t>
  </si>
  <si>
    <t>261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</si>
  <si>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</si>
  <si>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</si>
  <si>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</si>
  <si>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</si>
  <si>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</si>
  <si>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</si>
  <si>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бюджетов муниципальных районов</t>
  </si>
  <si>
    <t>Дотации бюджетам сельских поселений на выравнивание бюджетной обеспеченности из бюджетов муниципальных районов за счет средств районного бюджета</t>
  </si>
  <si>
    <t>Дотации бюджетам сельских поселений на выравнивание бюджетной обеспеченности из бюджетов муниципальных районов за счет средств краевого бюджета</t>
  </si>
  <si>
    <t>Субвенции бюджетам бюджетной системы Российской Федерации</t>
  </si>
  <si>
    <t>сельского Совета депутатов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</si>
  <si>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</si>
  <si>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09</t>
  </si>
  <si>
    <t>045</t>
  </si>
  <si>
    <t>Итого доходов</t>
  </si>
  <si>
    <t>к решению Ивановского</t>
  </si>
  <si>
    <t>Налог на доходы физических лиц</t>
  </si>
  <si>
    <t>230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</si>
  <si>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</si>
  <si>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240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</si>
  <si>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</si>
  <si>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</si>
  <si>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</si>
  <si>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</si>
  <si>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</si>
  <si>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Единый сельскохозяйственный налог</t>
  </si>
  <si>
    <t>ГОСУДАРСТВЕННАЯ ПОШЛИНА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</si>
  <si>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</si>
  <si>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НЕНАЛОГОВЫЕ ДОХОДЫ</t>
  </si>
  <si>
    <t>Средства самообложения граждан, зачисляемые в бюджеты сельских поселений</t>
  </si>
  <si>
    <t>Налог на имущество физических лиц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</si>
  <si>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</si>
  <si>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</si>
  <si>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</si>
  <si>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Субвенции бюджетам сельских поселений на выполнение передаваемых полномочий субъектов Российской Федерации на обеспечение деятельности административных комиссий</t>
  </si>
  <si>
    <t>Субвенции бюджетам сельских поселений на выполнение передаваемых полномочий субъектов Российской Федерации</t>
  </si>
  <si>
    <t>40</t>
  </si>
  <si>
    <t xml:space="preserve">Иные межбюджетные трансферты 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</si>
  <si>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</si>
  <si>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Приложение 2</t>
  </si>
  <si>
    <t>(рублей)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</si>
  <si>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</si>
  <si>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Земельный налог с организаций, обладающих земельным участком, расположенным в границах сельских поселений </t>
  </si>
  <si>
    <t>Земельный налог с физических лиц, обладающих земельным участком, расположенным в границах сельских поселений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</si>
  <si>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</si>
  <si>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</si>
  <si>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</t>
  </si>
  <si>
    <t xml:space="preserve">Прочие  межбюджетные трансферты, передаваемые бюджетам сельских поселений </t>
  </si>
  <si>
    <t>Иные межбюджетные трансферты на содержание автомобильных дорог общего пользования местного значения</t>
  </si>
  <si>
    <t>4990</t>
  </si>
  <si>
    <t xml:space="preserve">Доходы бюджета сельского поселения Ивановского сельсовета на 2024 год и плановый период 2025-2026 годов            
</t>
  </si>
  <si>
    <t>Доходы 
сельского 
бюджета
2024 года</t>
  </si>
  <si>
    <t>Доходы 
сельского
бюджета 
2025 года</t>
  </si>
  <si>
    <t>Доходы 
сельского 
бюджета 
2026 года</t>
  </si>
  <si>
    <t>Ивановского сельского</t>
  </si>
  <si>
    <t>Совета депутатов</t>
  </si>
  <si>
    <t xml:space="preserve">к решению </t>
  </si>
  <si>
    <t>7412</t>
  </si>
  <si>
    <t>Иные межбюджетные трансферты бюджетам сельских поселений на обеспечение первичных мер пожарной безопасности</t>
  </si>
  <si>
    <t>7388</t>
  </si>
  <si>
    <t>Иные межбюджетные трансферты бюджетам муниципальных районов на поддержку самообложения граждан в городских и сельских поселений</t>
  </si>
  <si>
    <t>2724</t>
  </si>
  <si>
    <t>Иные межбюджетные трансферты бюджетам сельских поселений на частичную компенсацию расходов на повышение размеров оплаты труда работников бюджетной сферы Красноярского края</t>
  </si>
  <si>
    <t>7745</t>
  </si>
  <si>
    <t>Иные межбюджетные трансферты бюджетам муниципальных образований за содействие развитию налогового потенциала</t>
  </si>
  <si>
    <t>от 22.11.2024 № 87-р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</si>
</sst>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#,##0.000"/>
    <numFmt numFmtId="167" formatCode="_-* #,##0.000_р_._-;\-* #,##0.0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165" fontId="2" fillId="0" borderId="0" xfId="0" quotePrefix="1" applyNumberFormat="1" applyFont="1" applyAlignment="1">
      <alignment vertical="top" wrapText="1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0" xfId="0" quotePrefix="1" applyFont="1" applyAlignment="1">
      <alignment vertical="top" wrapText="1"/>
    </xf>
    <xf numFmtId="49" fontId="2" fillId="0" borderId="0" xfId="0" quotePrefix="1" applyNumberFormat="1" applyFont="1" applyAlignment="1">
      <alignment vertical="top" wrapText="1"/>
    </xf>
    <xf numFmtId="0" fontId="2" fillId="0" borderId="0" xfId="0" quotePrefix="1" applyNumberFormat="1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/>
    </xf>
    <xf numFmtId="0" fontId="3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vertical="top"/>
    </xf>
    <xf numFmtId="0" fontId="3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>
      <alignment vertical="top"/>
    </xf>
    <xf numFmtId="166" fontId="3" fillId="0" borderId="0" xfId="0" applyNumberFormat="1" applyFont="1" applyBorder="1" applyAlignment="1">
      <alignment horizontal="right" vertical="top"/>
    </xf>
    <xf numFmtId="167" fontId="3" fillId="0" borderId="0" xfId="1" applyNumberFormat="1" applyFont="1" applyBorder="1" applyAlignment="1">
      <alignment horizontal="right" vertical="top"/>
    </xf>
    <xf numFmtId="0" fontId="6" fillId="0" borderId="0" xfId="0" applyNumberFormat="1" applyFont="1" applyAlignment="1">
      <alignment vertical="top" wrapText="1"/>
    </xf>
    <xf numFmtId="4" fontId="3" fillId="0" borderId="1" xfId="0" applyNumberFormat="1" applyFont="1" applyBorder="1" applyAlignment="1">
      <alignment horizontal="center" vertical="top"/>
    </xf>
    <xf numFmtId="165" fontId="6" fillId="0" borderId="0" xfId="0" applyNumberFormat="1" applyFont="1" applyAlignment="1">
      <alignment vertical="top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top"/>
    </xf>
    <xf numFmtId="0" fontId="8" fillId="0" borderId="0" xfId="0" applyFont="1"/>
    <xf numFmtId="165" fontId="3" fillId="0" borderId="0" xfId="0" quotePrefix="1" applyNumberFormat="1" applyFont="1" applyAlignment="1">
      <alignment horizontal="right" vertical="top" wrapText="1"/>
    </xf>
    <xf numFmtId="4" fontId="2" fillId="3" borderId="0" xfId="0" applyNumberFormat="1" applyFont="1" applyFill="1" applyBorder="1" applyAlignment="1">
      <alignment horizontal="center" vertical="top"/>
    </xf>
    <xf numFmtId="4" fontId="3" fillId="0" borderId="0" xfId="0" applyNumberFormat="1" applyFont="1" applyBorder="1" applyAlignment="1">
      <alignment horizontal="center" vertical="top"/>
    </xf>
    <xf numFmtId="4" fontId="2" fillId="3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vertical="top" wrapText="1"/>
      <protection locked="0"/>
    </xf>
    <xf numFmtId="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1" xfId="0" applyNumberFormat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/>
    <xf numFmtId="49" fontId="3" fillId="0" borderId="1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right"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wrapText="1"/>
    </xf>
    <xf numFmtId="0" fontId="3" fillId="0" borderId="2" xfId="0" applyNumberFormat="1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/>
    </xf>
    <xf numFmtId="0" fontId="2" fillId="0" borderId="2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49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abSelected="1" view="pageBreakPreview" zoomScale="80" zoomScaleNormal="75" zoomScaleSheetLayoutView="80" workbookViewId="0">
      <selection activeCell="N6" sqref="N6"/>
    </sheetView>
  </sheetViews>
  <sheetFormatPr defaultColWidth="9.140625" defaultRowHeight="12.75" x14ac:dyDescent="0.2"/>
  <cols>
    <col min="1" max="1" width="3.5703125" style="11" customWidth="1"/>
    <col min="2" max="2" width="4.28515625" style="12" customWidth="1"/>
    <col min="3" max="3" width="0" style="12" hidden="1" customWidth="1"/>
    <col min="4" max="4" width="3.140625" style="12" hidden="1" customWidth="1"/>
    <col min="5" max="5" width="3.42578125" style="12" customWidth="1"/>
    <col min="6" max="6" width="3.7109375" style="12" customWidth="1"/>
    <col min="7" max="7" width="4" style="12" customWidth="1"/>
    <col min="8" max="8" width="4.42578125" style="12" customWidth="1"/>
    <col min="9" max="9" width="4.28515625" style="12" customWidth="1"/>
    <col min="10" max="10" width="4.5703125" style="12" customWidth="1"/>
    <col min="11" max="11" width="9.28515625" style="12" customWidth="1"/>
    <col min="12" max="12" width="54.140625" style="13" customWidth="1"/>
    <col min="13" max="13" width="14.140625" style="14" customWidth="1"/>
    <col min="14" max="15" width="13.42578125" style="14" customWidth="1"/>
    <col min="16" max="16" width="0" style="10" hidden="1" customWidth="1"/>
    <col min="17" max="16384" width="9.140625" style="10"/>
  </cols>
  <sheetData>
    <row r="1" spans="1:16" ht="15.75" x14ac:dyDescent="0.25">
      <c r="M1" s="57"/>
      <c r="N1" s="62" t="s">
        <v>123</v>
      </c>
      <c r="O1" s="62"/>
      <c r="P1" s="23" t="s">
        <v>123</v>
      </c>
    </row>
    <row r="2" spans="1:16" ht="15.75" x14ac:dyDescent="0.25">
      <c r="M2" s="57"/>
      <c r="N2" s="62" t="s">
        <v>140</v>
      </c>
      <c r="O2" s="62"/>
      <c r="P2" s="23" t="s">
        <v>99</v>
      </c>
    </row>
    <row r="3" spans="1:16" ht="15.75" x14ac:dyDescent="0.25">
      <c r="M3" s="58"/>
      <c r="N3" s="62" t="s">
        <v>138</v>
      </c>
      <c r="O3" s="62"/>
      <c r="P3" s="23"/>
    </row>
    <row r="4" spans="1:16" ht="15.75" x14ac:dyDescent="0.25">
      <c r="M4" s="57"/>
      <c r="N4" s="62" t="s">
        <v>139</v>
      </c>
      <c r="O4" s="62"/>
      <c r="P4" s="23" t="s">
        <v>94</v>
      </c>
    </row>
    <row r="5" spans="1:16" ht="15.75" x14ac:dyDescent="0.25">
      <c r="M5" s="57"/>
      <c r="N5" s="62" t="s">
        <v>149</v>
      </c>
      <c r="O5" s="62"/>
      <c r="P5" s="23"/>
    </row>
    <row r="6" spans="1:16" s="9" customFormat="1" ht="17.2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20"/>
      <c r="M6" s="22"/>
      <c r="N6" s="22"/>
      <c r="O6" s="24"/>
    </row>
    <row r="7" spans="1:16" s="9" customFormat="1" ht="18" customHeight="1" x14ac:dyDescent="0.2">
      <c r="A7" s="65" t="s">
        <v>134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6" s="9" customFormat="1" ht="14.2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8"/>
      <c r="M8" s="1"/>
      <c r="N8" s="1"/>
      <c r="O8" s="31" t="s">
        <v>124</v>
      </c>
    </row>
    <row r="9" spans="1:16" s="9" customFormat="1" ht="17.25" customHeight="1" x14ac:dyDescent="0.2">
      <c r="A9" s="70" t="s">
        <v>6</v>
      </c>
      <c r="B9" s="72" t="s">
        <v>7</v>
      </c>
      <c r="C9" s="73"/>
      <c r="D9" s="73"/>
      <c r="E9" s="73"/>
      <c r="F9" s="73"/>
      <c r="G9" s="73"/>
      <c r="H9" s="73"/>
      <c r="I9" s="73"/>
      <c r="J9" s="73"/>
      <c r="K9" s="73"/>
      <c r="L9" s="74" t="s">
        <v>5</v>
      </c>
      <c r="M9" s="63" t="s">
        <v>135</v>
      </c>
      <c r="N9" s="63" t="s">
        <v>136</v>
      </c>
      <c r="O9" s="63" t="s">
        <v>137</v>
      </c>
    </row>
    <row r="10" spans="1:16" s="9" customFormat="1" ht="153.75" customHeight="1" x14ac:dyDescent="0.2">
      <c r="A10" s="71"/>
      <c r="B10" s="2" t="s">
        <v>8</v>
      </c>
      <c r="C10" s="3"/>
      <c r="D10" s="3"/>
      <c r="E10" s="2" t="s">
        <v>1</v>
      </c>
      <c r="F10" s="2" t="s">
        <v>2</v>
      </c>
      <c r="G10" s="2" t="s">
        <v>3</v>
      </c>
      <c r="H10" s="2" t="s">
        <v>4</v>
      </c>
      <c r="I10" s="2" t="s">
        <v>9</v>
      </c>
      <c r="J10" s="2" t="s">
        <v>10</v>
      </c>
      <c r="K10" s="2" t="s">
        <v>11</v>
      </c>
      <c r="L10" s="75"/>
      <c r="M10" s="64"/>
      <c r="N10" s="64"/>
      <c r="O10" s="64"/>
    </row>
    <row r="11" spans="1:16" s="9" customFormat="1" ht="12.75" customHeight="1" x14ac:dyDescent="0.2">
      <c r="A11" s="5"/>
      <c r="B11" s="4" t="s">
        <v>12</v>
      </c>
      <c r="C11" s="3"/>
      <c r="D11" s="3"/>
      <c r="E11" s="4" t="s">
        <v>13</v>
      </c>
      <c r="F11" s="4" t="s">
        <v>14</v>
      </c>
      <c r="G11" s="4" t="s">
        <v>15</v>
      </c>
      <c r="H11" s="4" t="s">
        <v>16</v>
      </c>
      <c r="I11" s="4" t="s">
        <v>17</v>
      </c>
      <c r="J11" s="4" t="s">
        <v>18</v>
      </c>
      <c r="K11" s="4" t="s">
        <v>19</v>
      </c>
      <c r="L11" s="4">
        <v>9</v>
      </c>
      <c r="M11" s="4">
        <v>10</v>
      </c>
      <c r="N11" s="4">
        <v>11</v>
      </c>
      <c r="O11" s="4">
        <v>12</v>
      </c>
    </row>
    <row r="12" spans="1:16" ht="13.5" customHeight="1" x14ac:dyDescent="0.2">
      <c r="A12" s="25">
        <v>1</v>
      </c>
      <c r="B12" s="35" t="s">
        <v>20</v>
      </c>
      <c r="C12" s="35" t="s">
        <v>21</v>
      </c>
      <c r="D12" s="35" t="s">
        <v>22</v>
      </c>
      <c r="E12" s="35" t="s">
        <v>12</v>
      </c>
      <c r="F12" s="35" t="s">
        <v>22</v>
      </c>
      <c r="G12" s="35" t="s">
        <v>22</v>
      </c>
      <c r="H12" s="35" t="s">
        <v>20</v>
      </c>
      <c r="I12" s="36" t="s">
        <v>22</v>
      </c>
      <c r="J12" s="35" t="s">
        <v>23</v>
      </c>
      <c r="K12" s="35" t="s">
        <v>20</v>
      </c>
      <c r="L12" s="37" t="s">
        <v>24</v>
      </c>
      <c r="M12" s="38">
        <f>M13+M16+M26+M30+M41+M44+M47</f>
        <v>887222</v>
      </c>
      <c r="N12" s="38">
        <f>N13+N16+N26+N30+N41+N44+N47</f>
        <v>813104</v>
      </c>
      <c r="O12" s="38">
        <f>O13+O16+O26+O30+O41+O44+O47</f>
        <v>826267</v>
      </c>
    </row>
    <row r="13" spans="1:16" ht="14.25" customHeight="1" x14ac:dyDescent="0.2">
      <c r="A13" s="25">
        <v>2</v>
      </c>
      <c r="B13" s="35" t="s">
        <v>25</v>
      </c>
      <c r="C13" s="35" t="s">
        <v>26</v>
      </c>
      <c r="D13" s="35" t="s">
        <v>22</v>
      </c>
      <c r="E13" s="35" t="s">
        <v>12</v>
      </c>
      <c r="F13" s="35" t="s">
        <v>27</v>
      </c>
      <c r="G13" s="35" t="s">
        <v>22</v>
      </c>
      <c r="H13" s="35" t="s">
        <v>20</v>
      </c>
      <c r="I13" s="36" t="s">
        <v>22</v>
      </c>
      <c r="J13" s="35" t="s">
        <v>23</v>
      </c>
      <c r="K13" s="35" t="s">
        <v>20</v>
      </c>
      <c r="L13" s="37" t="s">
        <v>28</v>
      </c>
      <c r="M13" s="38">
        <f>M15</f>
        <v>134935</v>
      </c>
      <c r="N13" s="38">
        <f>N15</f>
        <v>140034</v>
      </c>
      <c r="O13" s="38">
        <f>O15</f>
        <v>145210</v>
      </c>
    </row>
    <row r="14" spans="1:16" ht="14.25" customHeight="1" x14ac:dyDescent="0.2">
      <c r="A14" s="25">
        <v>3</v>
      </c>
      <c r="B14" s="35" t="s">
        <v>25</v>
      </c>
      <c r="C14" s="35"/>
      <c r="D14" s="35"/>
      <c r="E14" s="35" t="s">
        <v>12</v>
      </c>
      <c r="F14" s="35" t="s">
        <v>27</v>
      </c>
      <c r="G14" s="35" t="s">
        <v>31</v>
      </c>
      <c r="H14" s="35" t="s">
        <v>20</v>
      </c>
      <c r="I14" s="36" t="s">
        <v>27</v>
      </c>
      <c r="J14" s="35" t="s">
        <v>23</v>
      </c>
      <c r="K14" s="35" t="s">
        <v>29</v>
      </c>
      <c r="L14" s="37" t="s">
        <v>100</v>
      </c>
      <c r="M14" s="38">
        <f>M15</f>
        <v>134935</v>
      </c>
      <c r="N14" s="38">
        <f>N15</f>
        <v>140034</v>
      </c>
      <c r="O14" s="38">
        <f>O15</f>
        <v>145210</v>
      </c>
    </row>
    <row r="15" spans="1:16" ht="91.5" customHeight="1" x14ac:dyDescent="0.2">
      <c r="A15" s="25">
        <v>4</v>
      </c>
      <c r="B15" s="39" t="s">
        <v>25</v>
      </c>
      <c r="C15" s="39" t="s">
        <v>32</v>
      </c>
      <c r="D15" s="39" t="s">
        <v>22</v>
      </c>
      <c r="E15" s="39" t="s">
        <v>12</v>
      </c>
      <c r="F15" s="39" t="s">
        <v>27</v>
      </c>
      <c r="G15" s="39" t="s">
        <v>31</v>
      </c>
      <c r="H15" s="39" t="s">
        <v>30</v>
      </c>
      <c r="I15" s="40" t="s">
        <v>27</v>
      </c>
      <c r="J15" s="39" t="s">
        <v>53</v>
      </c>
      <c r="K15" s="39" t="s">
        <v>29</v>
      </c>
      <c r="L15" s="41" t="s">
        <v>84</v>
      </c>
      <c r="M15" s="42">
        <v>134935</v>
      </c>
      <c r="N15" s="42">
        <v>140034</v>
      </c>
      <c r="O15" s="42">
        <v>145210</v>
      </c>
    </row>
    <row r="16" spans="1:16" ht="30" customHeight="1" x14ac:dyDescent="0.2">
      <c r="A16" s="25">
        <v>5</v>
      </c>
      <c r="B16" s="35" t="s">
        <v>20</v>
      </c>
      <c r="C16" s="35"/>
      <c r="D16" s="35"/>
      <c r="E16" s="35" t="s">
        <v>12</v>
      </c>
      <c r="F16" s="35" t="s">
        <v>33</v>
      </c>
      <c r="G16" s="35" t="s">
        <v>22</v>
      </c>
      <c r="H16" s="35" t="s">
        <v>20</v>
      </c>
      <c r="I16" s="36" t="s">
        <v>22</v>
      </c>
      <c r="J16" s="35" t="s">
        <v>23</v>
      </c>
      <c r="K16" s="35" t="s">
        <v>20</v>
      </c>
      <c r="L16" s="43" t="s">
        <v>57</v>
      </c>
      <c r="M16" s="38">
        <f>M17</f>
        <v>204370</v>
      </c>
      <c r="N16" s="38">
        <f>N17</f>
        <v>196153</v>
      </c>
      <c r="O16" s="38">
        <f>O17</f>
        <v>198140</v>
      </c>
    </row>
    <row r="17" spans="1:16" ht="30.75" customHeight="1" x14ac:dyDescent="0.2">
      <c r="A17" s="25">
        <v>6</v>
      </c>
      <c r="B17" s="35" t="s">
        <v>52</v>
      </c>
      <c r="C17" s="35"/>
      <c r="D17" s="35"/>
      <c r="E17" s="35" t="s">
        <v>12</v>
      </c>
      <c r="F17" s="35" t="s">
        <v>33</v>
      </c>
      <c r="G17" s="35" t="s">
        <v>31</v>
      </c>
      <c r="H17" s="35" t="s">
        <v>20</v>
      </c>
      <c r="I17" s="36" t="s">
        <v>27</v>
      </c>
      <c r="J17" s="35" t="s">
        <v>23</v>
      </c>
      <c r="K17" s="35" t="s">
        <v>29</v>
      </c>
      <c r="L17" s="37" t="s">
        <v>55</v>
      </c>
      <c r="M17" s="42">
        <f>M18+M20+M22+M24</f>
        <v>204370</v>
      </c>
      <c r="N17" s="42">
        <f>N18+N20+N22+N24</f>
        <v>196153</v>
      </c>
      <c r="O17" s="42">
        <f>O18+O20+O22+O24</f>
        <v>198140</v>
      </c>
    </row>
    <row r="18" spans="1:16" ht="55.15" customHeight="1" x14ac:dyDescent="0.2">
      <c r="A18" s="25">
        <v>7</v>
      </c>
      <c r="B18" s="39" t="s">
        <v>25</v>
      </c>
      <c r="C18" s="39"/>
      <c r="D18" s="39"/>
      <c r="E18" s="39" t="s">
        <v>12</v>
      </c>
      <c r="F18" s="39" t="s">
        <v>33</v>
      </c>
      <c r="G18" s="39" t="s">
        <v>31</v>
      </c>
      <c r="H18" s="39" t="s">
        <v>101</v>
      </c>
      <c r="I18" s="40" t="s">
        <v>27</v>
      </c>
      <c r="J18" s="39" t="s">
        <v>23</v>
      </c>
      <c r="K18" s="39" t="s">
        <v>29</v>
      </c>
      <c r="L18" s="41" t="s">
        <v>67</v>
      </c>
      <c r="M18" s="42">
        <f>M19</f>
        <v>106588</v>
      </c>
      <c r="N18" s="42">
        <f>N19</f>
        <v>91146</v>
      </c>
      <c r="O18" s="42">
        <f>O19</f>
        <v>90593</v>
      </c>
    </row>
    <row r="19" spans="1:16" ht="97.15" customHeight="1" x14ac:dyDescent="0.2">
      <c r="A19" s="25">
        <v>8</v>
      </c>
      <c r="B19" s="39" t="s">
        <v>25</v>
      </c>
      <c r="C19" s="39"/>
      <c r="D19" s="39"/>
      <c r="E19" s="39" t="s">
        <v>12</v>
      </c>
      <c r="F19" s="39" t="s">
        <v>33</v>
      </c>
      <c r="G19" s="39" t="s">
        <v>31</v>
      </c>
      <c r="H19" s="39" t="s">
        <v>80</v>
      </c>
      <c r="I19" s="40" t="s">
        <v>27</v>
      </c>
      <c r="J19" s="39" t="s">
        <v>23</v>
      </c>
      <c r="K19" s="39" t="s">
        <v>29</v>
      </c>
      <c r="L19" s="15" t="s">
        <v>102</v>
      </c>
      <c r="M19" s="42">
        <v>106588</v>
      </c>
      <c r="N19" s="42">
        <v>91146</v>
      </c>
      <c r="O19" s="42">
        <v>90593</v>
      </c>
    </row>
    <row r="20" spans="1:16" ht="67.900000000000006" customHeight="1" x14ac:dyDescent="0.2">
      <c r="A20" s="25">
        <v>9</v>
      </c>
      <c r="B20" s="39" t="s">
        <v>25</v>
      </c>
      <c r="C20" s="39"/>
      <c r="D20" s="39"/>
      <c r="E20" s="39" t="s">
        <v>12</v>
      </c>
      <c r="F20" s="39" t="s">
        <v>33</v>
      </c>
      <c r="G20" s="39" t="s">
        <v>31</v>
      </c>
      <c r="H20" s="39" t="s">
        <v>103</v>
      </c>
      <c r="I20" s="40" t="s">
        <v>27</v>
      </c>
      <c r="J20" s="39" t="s">
        <v>23</v>
      </c>
      <c r="K20" s="39" t="s">
        <v>29</v>
      </c>
      <c r="L20" s="15" t="s">
        <v>68</v>
      </c>
      <c r="M20" s="42">
        <f>M21</f>
        <v>508</v>
      </c>
      <c r="N20" s="42">
        <f>N21</f>
        <v>656</v>
      </c>
      <c r="O20" s="42">
        <f>O21</f>
        <v>683</v>
      </c>
    </row>
    <row r="21" spans="1:16" ht="102" x14ac:dyDescent="0.2">
      <c r="A21" s="25">
        <v>10</v>
      </c>
      <c r="B21" s="39" t="s">
        <v>25</v>
      </c>
      <c r="C21" s="39"/>
      <c r="D21" s="39"/>
      <c r="E21" s="39" t="s">
        <v>12</v>
      </c>
      <c r="F21" s="39" t="s">
        <v>33</v>
      </c>
      <c r="G21" s="39" t="s">
        <v>31</v>
      </c>
      <c r="H21" s="39" t="s">
        <v>81</v>
      </c>
      <c r="I21" s="40" t="s">
        <v>27</v>
      </c>
      <c r="J21" s="39" t="s">
        <v>23</v>
      </c>
      <c r="K21" s="39" t="s">
        <v>29</v>
      </c>
      <c r="L21" s="15" t="s">
        <v>104</v>
      </c>
      <c r="M21" s="42">
        <v>508</v>
      </c>
      <c r="N21" s="42">
        <v>656</v>
      </c>
      <c r="O21" s="42">
        <v>683</v>
      </c>
    </row>
    <row r="22" spans="1:16" ht="55.9" customHeight="1" x14ac:dyDescent="0.2">
      <c r="A22" s="25">
        <v>11</v>
      </c>
      <c r="B22" s="39" t="s">
        <v>25</v>
      </c>
      <c r="C22" s="39"/>
      <c r="D22" s="39"/>
      <c r="E22" s="39" t="s">
        <v>12</v>
      </c>
      <c r="F22" s="39" t="s">
        <v>33</v>
      </c>
      <c r="G22" s="39" t="s">
        <v>31</v>
      </c>
      <c r="H22" s="39" t="s">
        <v>105</v>
      </c>
      <c r="I22" s="40" t="s">
        <v>27</v>
      </c>
      <c r="J22" s="39" t="s">
        <v>23</v>
      </c>
      <c r="K22" s="39" t="s">
        <v>29</v>
      </c>
      <c r="L22" s="15" t="s">
        <v>69</v>
      </c>
      <c r="M22" s="42">
        <f>M23</f>
        <v>110520</v>
      </c>
      <c r="N22" s="42">
        <f>N23</f>
        <v>118179</v>
      </c>
      <c r="O22" s="42">
        <f>O23</f>
        <v>122374</v>
      </c>
    </row>
    <row r="23" spans="1:16" ht="102" x14ac:dyDescent="0.2">
      <c r="A23" s="25">
        <v>12</v>
      </c>
      <c r="B23" s="39" t="s">
        <v>25</v>
      </c>
      <c r="C23" s="39"/>
      <c r="D23" s="39"/>
      <c r="E23" s="39" t="s">
        <v>12</v>
      </c>
      <c r="F23" s="39" t="s">
        <v>33</v>
      </c>
      <c r="G23" s="39" t="s">
        <v>31</v>
      </c>
      <c r="H23" s="39" t="s">
        <v>82</v>
      </c>
      <c r="I23" s="40" t="s">
        <v>27</v>
      </c>
      <c r="J23" s="39" t="s">
        <v>23</v>
      </c>
      <c r="K23" s="39" t="s">
        <v>29</v>
      </c>
      <c r="L23" s="15" t="s">
        <v>106</v>
      </c>
      <c r="M23" s="42">
        <v>110520</v>
      </c>
      <c r="N23" s="42">
        <v>118179</v>
      </c>
      <c r="O23" s="42">
        <v>122374</v>
      </c>
    </row>
    <row r="24" spans="1:16" ht="56.45" customHeight="1" x14ac:dyDescent="0.2">
      <c r="A24" s="25">
        <v>13</v>
      </c>
      <c r="B24" s="39" t="s">
        <v>25</v>
      </c>
      <c r="C24" s="39"/>
      <c r="D24" s="39"/>
      <c r="E24" s="39" t="s">
        <v>12</v>
      </c>
      <c r="F24" s="39" t="s">
        <v>33</v>
      </c>
      <c r="G24" s="39" t="s">
        <v>31</v>
      </c>
      <c r="H24" s="39" t="s">
        <v>107</v>
      </c>
      <c r="I24" s="40" t="s">
        <v>27</v>
      </c>
      <c r="J24" s="39" t="s">
        <v>23</v>
      </c>
      <c r="K24" s="39" t="s">
        <v>29</v>
      </c>
      <c r="L24" s="15" t="s">
        <v>70</v>
      </c>
      <c r="M24" s="42">
        <f>M25</f>
        <v>-13246</v>
      </c>
      <c r="N24" s="42">
        <f>N25</f>
        <v>-13828</v>
      </c>
      <c r="O24" s="42">
        <f>O25</f>
        <v>-15510</v>
      </c>
    </row>
    <row r="25" spans="1:16" ht="92.45" customHeight="1" x14ac:dyDescent="0.2">
      <c r="A25" s="25">
        <v>14</v>
      </c>
      <c r="B25" s="39" t="s">
        <v>25</v>
      </c>
      <c r="C25" s="39"/>
      <c r="D25" s="39"/>
      <c r="E25" s="39" t="s">
        <v>12</v>
      </c>
      <c r="F25" s="39" t="s">
        <v>33</v>
      </c>
      <c r="G25" s="39" t="s">
        <v>31</v>
      </c>
      <c r="H25" s="39" t="s">
        <v>83</v>
      </c>
      <c r="I25" s="40" t="s">
        <v>27</v>
      </c>
      <c r="J25" s="39" t="s">
        <v>23</v>
      </c>
      <c r="K25" s="39" t="s">
        <v>29</v>
      </c>
      <c r="L25" s="15" t="s">
        <v>108</v>
      </c>
      <c r="M25" s="42">
        <v>-13246</v>
      </c>
      <c r="N25" s="42">
        <v>-13828</v>
      </c>
      <c r="O25" s="42">
        <v>-15510</v>
      </c>
    </row>
    <row r="26" spans="1:16" ht="15" customHeight="1" x14ac:dyDescent="0.2">
      <c r="A26" s="25">
        <v>15</v>
      </c>
      <c r="B26" s="35" t="s">
        <v>20</v>
      </c>
      <c r="C26" s="35"/>
      <c r="D26" s="35"/>
      <c r="E26" s="35" t="s">
        <v>12</v>
      </c>
      <c r="F26" s="35" t="s">
        <v>34</v>
      </c>
      <c r="G26" s="35" t="s">
        <v>22</v>
      </c>
      <c r="H26" s="35" t="s">
        <v>20</v>
      </c>
      <c r="I26" s="36" t="s">
        <v>22</v>
      </c>
      <c r="J26" s="35" t="s">
        <v>23</v>
      </c>
      <c r="K26" s="35" t="s">
        <v>20</v>
      </c>
      <c r="L26" s="44" t="s">
        <v>58</v>
      </c>
      <c r="M26" s="38">
        <f>M29</f>
        <v>93254.5</v>
      </c>
      <c r="N26" s="38">
        <f>N29</f>
        <v>50000</v>
      </c>
      <c r="O26" s="38">
        <f>O29</f>
        <v>55000</v>
      </c>
    </row>
    <row r="27" spans="1:16" ht="15" customHeight="1" x14ac:dyDescent="0.2">
      <c r="A27" s="25">
        <v>16</v>
      </c>
      <c r="B27" s="35" t="s">
        <v>20</v>
      </c>
      <c r="C27" s="35"/>
      <c r="D27" s="35"/>
      <c r="E27" s="35" t="s">
        <v>12</v>
      </c>
      <c r="F27" s="35" t="s">
        <v>34</v>
      </c>
      <c r="G27" s="35" t="s">
        <v>33</v>
      </c>
      <c r="H27" s="35" t="s">
        <v>20</v>
      </c>
      <c r="I27" s="36" t="s">
        <v>27</v>
      </c>
      <c r="J27" s="35" t="s">
        <v>23</v>
      </c>
      <c r="K27" s="35" t="s">
        <v>29</v>
      </c>
      <c r="L27" s="44" t="s">
        <v>109</v>
      </c>
      <c r="M27" s="38">
        <f>M29</f>
        <v>93254.5</v>
      </c>
      <c r="N27" s="38">
        <f>N29</f>
        <v>50000</v>
      </c>
      <c r="O27" s="38">
        <f>O29</f>
        <v>55000</v>
      </c>
    </row>
    <row r="28" spans="1:16" ht="15" customHeight="1" x14ac:dyDescent="0.2">
      <c r="A28" s="25">
        <v>17</v>
      </c>
      <c r="B28" s="39" t="s">
        <v>20</v>
      </c>
      <c r="C28" s="39"/>
      <c r="D28" s="39"/>
      <c r="E28" s="39" t="s">
        <v>12</v>
      </c>
      <c r="F28" s="39" t="s">
        <v>34</v>
      </c>
      <c r="G28" s="39" t="s">
        <v>33</v>
      </c>
      <c r="H28" s="39" t="s">
        <v>30</v>
      </c>
      <c r="I28" s="40" t="s">
        <v>27</v>
      </c>
      <c r="J28" s="39" t="s">
        <v>23</v>
      </c>
      <c r="K28" s="39" t="s">
        <v>29</v>
      </c>
      <c r="L28" s="41" t="s">
        <v>109</v>
      </c>
      <c r="M28" s="42">
        <f>M29</f>
        <v>93254.5</v>
      </c>
      <c r="N28" s="42">
        <f>N29</f>
        <v>50000</v>
      </c>
      <c r="O28" s="42">
        <f>O29</f>
        <v>55000</v>
      </c>
    </row>
    <row r="29" spans="1:16" ht="39" customHeight="1" x14ac:dyDescent="0.2">
      <c r="A29" s="25">
        <v>18</v>
      </c>
      <c r="B29" s="39" t="s">
        <v>25</v>
      </c>
      <c r="C29" s="39"/>
      <c r="D29" s="39"/>
      <c r="E29" s="39" t="s">
        <v>12</v>
      </c>
      <c r="F29" s="39" t="s">
        <v>34</v>
      </c>
      <c r="G29" s="39" t="s">
        <v>33</v>
      </c>
      <c r="H29" s="39" t="s">
        <v>30</v>
      </c>
      <c r="I29" s="40" t="s">
        <v>27</v>
      </c>
      <c r="J29" s="39" t="s">
        <v>53</v>
      </c>
      <c r="K29" s="39" t="s">
        <v>29</v>
      </c>
      <c r="L29" s="41" t="s">
        <v>85</v>
      </c>
      <c r="M29" s="42">
        <v>93254.5</v>
      </c>
      <c r="N29" s="42">
        <v>50000</v>
      </c>
      <c r="O29" s="42">
        <v>55000</v>
      </c>
    </row>
    <row r="30" spans="1:16" x14ac:dyDescent="0.2">
      <c r="A30" s="25">
        <v>19</v>
      </c>
      <c r="B30" s="35" t="s">
        <v>20</v>
      </c>
      <c r="C30" s="35"/>
      <c r="D30" s="35"/>
      <c r="E30" s="35" t="s">
        <v>12</v>
      </c>
      <c r="F30" s="35" t="s">
        <v>42</v>
      </c>
      <c r="G30" s="35" t="s">
        <v>22</v>
      </c>
      <c r="H30" s="35" t="s">
        <v>20</v>
      </c>
      <c r="I30" s="36" t="s">
        <v>22</v>
      </c>
      <c r="J30" s="35" t="s">
        <v>23</v>
      </c>
      <c r="K30" s="35" t="s">
        <v>20</v>
      </c>
      <c r="L30" s="37" t="s">
        <v>41</v>
      </c>
      <c r="M30" s="38">
        <f>M31+M34</f>
        <v>303942.5</v>
      </c>
      <c r="N30" s="38">
        <f t="shared" ref="N30:O30" si="0">N31+N34</f>
        <v>282997</v>
      </c>
      <c r="O30" s="38">
        <f t="shared" si="0"/>
        <v>283997</v>
      </c>
    </row>
    <row r="31" spans="1:16" x14ac:dyDescent="0.2">
      <c r="A31" s="25">
        <v>20</v>
      </c>
      <c r="B31" s="35" t="s">
        <v>20</v>
      </c>
      <c r="C31" s="35"/>
      <c r="D31" s="35"/>
      <c r="E31" s="35" t="s">
        <v>12</v>
      </c>
      <c r="F31" s="35" t="s">
        <v>42</v>
      </c>
      <c r="G31" s="35" t="s">
        <v>27</v>
      </c>
      <c r="H31" s="35" t="s">
        <v>20</v>
      </c>
      <c r="I31" s="36" t="s">
        <v>22</v>
      </c>
      <c r="J31" s="35" t="s">
        <v>23</v>
      </c>
      <c r="K31" s="35" t="s">
        <v>29</v>
      </c>
      <c r="L31" s="37" t="s">
        <v>114</v>
      </c>
      <c r="M31" s="38">
        <f>M33</f>
        <v>85360</v>
      </c>
      <c r="N31" s="38">
        <f t="shared" ref="N31:P31" si="1">N33</f>
        <v>90360</v>
      </c>
      <c r="O31" s="38">
        <f t="shared" si="1"/>
        <v>90360</v>
      </c>
      <c r="P31" s="29">
        <f t="shared" si="1"/>
        <v>0</v>
      </c>
    </row>
    <row r="32" spans="1:16" ht="38.25" x14ac:dyDescent="0.2">
      <c r="A32" s="25">
        <v>21</v>
      </c>
      <c r="B32" s="39" t="s">
        <v>20</v>
      </c>
      <c r="C32" s="39"/>
      <c r="D32" s="39"/>
      <c r="E32" s="39" t="s">
        <v>12</v>
      </c>
      <c r="F32" s="45" t="s">
        <v>43</v>
      </c>
      <c r="G32" s="39" t="s">
        <v>27</v>
      </c>
      <c r="H32" s="39" t="s">
        <v>48</v>
      </c>
      <c r="I32" s="40" t="s">
        <v>0</v>
      </c>
      <c r="J32" s="39" t="s">
        <v>23</v>
      </c>
      <c r="K32" s="39" t="s">
        <v>29</v>
      </c>
      <c r="L32" s="46" t="s">
        <v>125</v>
      </c>
      <c r="M32" s="42">
        <f>M33</f>
        <v>85360</v>
      </c>
      <c r="N32" s="42">
        <f t="shared" ref="N32:O32" si="2">N33</f>
        <v>90360</v>
      </c>
      <c r="O32" s="42">
        <f t="shared" si="2"/>
        <v>90360</v>
      </c>
      <c r="P32" s="32"/>
    </row>
    <row r="33" spans="1:18" ht="65.25" customHeight="1" x14ac:dyDescent="0.2">
      <c r="A33" s="25">
        <v>22</v>
      </c>
      <c r="B33" s="39" t="s">
        <v>25</v>
      </c>
      <c r="C33" s="39"/>
      <c r="D33" s="39"/>
      <c r="E33" s="39" t="s">
        <v>12</v>
      </c>
      <c r="F33" s="45" t="s">
        <v>43</v>
      </c>
      <c r="G33" s="39" t="s">
        <v>27</v>
      </c>
      <c r="H33" s="39" t="s">
        <v>48</v>
      </c>
      <c r="I33" s="40" t="s">
        <v>0</v>
      </c>
      <c r="J33" s="39" t="s">
        <v>53</v>
      </c>
      <c r="K33" s="39" t="s">
        <v>29</v>
      </c>
      <c r="L33" s="41" t="s">
        <v>86</v>
      </c>
      <c r="M33" s="42">
        <v>85360</v>
      </c>
      <c r="N33" s="42">
        <v>90360</v>
      </c>
      <c r="O33" s="42">
        <v>90360</v>
      </c>
    </row>
    <row r="34" spans="1:18" x14ac:dyDescent="0.2">
      <c r="A34" s="25">
        <v>23</v>
      </c>
      <c r="B34" s="35" t="s">
        <v>20</v>
      </c>
      <c r="C34" s="35"/>
      <c r="D34" s="35"/>
      <c r="E34" s="35" t="s">
        <v>12</v>
      </c>
      <c r="F34" s="47" t="s">
        <v>42</v>
      </c>
      <c r="G34" s="35" t="s">
        <v>42</v>
      </c>
      <c r="H34" s="35" t="s">
        <v>20</v>
      </c>
      <c r="I34" s="36" t="s">
        <v>22</v>
      </c>
      <c r="J34" s="35" t="s">
        <v>23</v>
      </c>
      <c r="K34" s="35" t="s">
        <v>29</v>
      </c>
      <c r="L34" s="37" t="s">
        <v>44</v>
      </c>
      <c r="M34" s="38">
        <f>M35+M38</f>
        <v>218582.5</v>
      </c>
      <c r="N34" s="38">
        <f t="shared" ref="N34:O34" si="3">N35+N38</f>
        <v>192637</v>
      </c>
      <c r="O34" s="38">
        <f t="shared" si="3"/>
        <v>193637</v>
      </c>
    </row>
    <row r="35" spans="1:18" x14ac:dyDescent="0.2">
      <c r="A35" s="25">
        <v>24</v>
      </c>
      <c r="B35" s="39" t="s">
        <v>20</v>
      </c>
      <c r="C35" s="39"/>
      <c r="D35" s="39"/>
      <c r="E35" s="39" t="s">
        <v>12</v>
      </c>
      <c r="F35" s="39" t="s">
        <v>42</v>
      </c>
      <c r="G35" s="39" t="s">
        <v>42</v>
      </c>
      <c r="H35" s="39" t="s">
        <v>48</v>
      </c>
      <c r="I35" s="40" t="s">
        <v>22</v>
      </c>
      <c r="J35" s="39" t="s">
        <v>23</v>
      </c>
      <c r="K35" s="39" t="s">
        <v>29</v>
      </c>
      <c r="L35" s="48" t="s">
        <v>63</v>
      </c>
      <c r="M35" s="42">
        <f>M37</f>
        <v>84945.5</v>
      </c>
      <c r="N35" s="42">
        <f>N37</f>
        <v>57000</v>
      </c>
      <c r="O35" s="42">
        <f>O37</f>
        <v>57000</v>
      </c>
    </row>
    <row r="36" spans="1:18" ht="25.5" x14ac:dyDescent="0.2">
      <c r="A36" s="25">
        <v>25</v>
      </c>
      <c r="B36" s="39" t="s">
        <v>20</v>
      </c>
      <c r="C36" s="39"/>
      <c r="D36" s="39"/>
      <c r="E36" s="39" t="s">
        <v>12</v>
      </c>
      <c r="F36" s="39" t="s">
        <v>42</v>
      </c>
      <c r="G36" s="39" t="s">
        <v>42</v>
      </c>
      <c r="H36" s="39" t="s">
        <v>62</v>
      </c>
      <c r="I36" s="40" t="s">
        <v>0</v>
      </c>
      <c r="J36" s="39" t="s">
        <v>23</v>
      </c>
      <c r="K36" s="39" t="s">
        <v>29</v>
      </c>
      <c r="L36" s="49" t="s">
        <v>126</v>
      </c>
      <c r="M36" s="42">
        <f>M37</f>
        <v>84945.5</v>
      </c>
      <c r="N36" s="42">
        <f>N37</f>
        <v>57000</v>
      </c>
      <c r="O36" s="42">
        <f>O37</f>
        <v>57000</v>
      </c>
    </row>
    <row r="37" spans="1:18" ht="52.5" customHeight="1" x14ac:dyDescent="0.2">
      <c r="A37" s="25">
        <v>26</v>
      </c>
      <c r="B37" s="39" t="s">
        <v>25</v>
      </c>
      <c r="C37" s="39"/>
      <c r="D37" s="39"/>
      <c r="E37" s="39" t="s">
        <v>12</v>
      </c>
      <c r="F37" s="39" t="s">
        <v>42</v>
      </c>
      <c r="G37" s="39" t="s">
        <v>42</v>
      </c>
      <c r="H37" s="39" t="s">
        <v>62</v>
      </c>
      <c r="I37" s="40" t="s">
        <v>0</v>
      </c>
      <c r="J37" s="39" t="s">
        <v>53</v>
      </c>
      <c r="K37" s="39" t="s">
        <v>29</v>
      </c>
      <c r="L37" s="49" t="s">
        <v>87</v>
      </c>
      <c r="M37" s="42">
        <v>84945.5</v>
      </c>
      <c r="N37" s="42">
        <v>57000</v>
      </c>
      <c r="O37" s="42">
        <v>57000</v>
      </c>
    </row>
    <row r="38" spans="1:18" x14ac:dyDescent="0.2">
      <c r="A38" s="25">
        <v>27</v>
      </c>
      <c r="B38" s="39" t="s">
        <v>20</v>
      </c>
      <c r="C38" s="39"/>
      <c r="D38" s="39"/>
      <c r="E38" s="39" t="s">
        <v>12</v>
      </c>
      <c r="F38" s="39" t="s">
        <v>42</v>
      </c>
      <c r="G38" s="39" t="s">
        <v>42</v>
      </c>
      <c r="H38" s="39" t="s">
        <v>60</v>
      </c>
      <c r="I38" s="40" t="s">
        <v>22</v>
      </c>
      <c r="J38" s="39" t="s">
        <v>23</v>
      </c>
      <c r="K38" s="39" t="s">
        <v>29</v>
      </c>
      <c r="L38" s="49" t="s">
        <v>59</v>
      </c>
      <c r="M38" s="42">
        <f>M40</f>
        <v>133637</v>
      </c>
      <c r="N38" s="42">
        <f>N40</f>
        <v>135637</v>
      </c>
      <c r="O38" s="42">
        <f>O40</f>
        <v>136637</v>
      </c>
      <c r="P38" s="21">
        <f>P40</f>
        <v>0</v>
      </c>
    </row>
    <row r="39" spans="1:18" ht="25.5" x14ac:dyDescent="0.2">
      <c r="A39" s="25">
        <v>28</v>
      </c>
      <c r="B39" s="39" t="s">
        <v>20</v>
      </c>
      <c r="C39" s="39"/>
      <c r="D39" s="39"/>
      <c r="E39" s="39" t="s">
        <v>12</v>
      </c>
      <c r="F39" s="39" t="s">
        <v>42</v>
      </c>
      <c r="G39" s="39" t="s">
        <v>42</v>
      </c>
      <c r="H39" s="39" t="s">
        <v>61</v>
      </c>
      <c r="I39" s="40" t="s">
        <v>0</v>
      </c>
      <c r="J39" s="39" t="s">
        <v>23</v>
      </c>
      <c r="K39" s="39" t="s">
        <v>29</v>
      </c>
      <c r="L39" s="50" t="s">
        <v>127</v>
      </c>
      <c r="M39" s="42">
        <f>M40</f>
        <v>133637</v>
      </c>
      <c r="N39" s="42">
        <f t="shared" ref="N39:O39" si="4">N40</f>
        <v>135637</v>
      </c>
      <c r="O39" s="42">
        <f t="shared" si="4"/>
        <v>136637</v>
      </c>
      <c r="P39" s="33"/>
    </row>
    <row r="40" spans="1:18" ht="57" customHeight="1" x14ac:dyDescent="0.2">
      <c r="A40" s="25">
        <v>29</v>
      </c>
      <c r="B40" s="39" t="s">
        <v>25</v>
      </c>
      <c r="C40" s="39"/>
      <c r="D40" s="39"/>
      <c r="E40" s="39" t="s">
        <v>12</v>
      </c>
      <c r="F40" s="39" t="s">
        <v>42</v>
      </c>
      <c r="G40" s="39" t="s">
        <v>42</v>
      </c>
      <c r="H40" s="39" t="s">
        <v>61</v>
      </c>
      <c r="I40" s="40" t="s">
        <v>0</v>
      </c>
      <c r="J40" s="39" t="s">
        <v>53</v>
      </c>
      <c r="K40" s="39" t="s">
        <v>29</v>
      </c>
      <c r="L40" s="50" t="s">
        <v>88</v>
      </c>
      <c r="M40" s="42">
        <v>133637</v>
      </c>
      <c r="N40" s="42">
        <v>135637</v>
      </c>
      <c r="O40" s="42">
        <v>136637</v>
      </c>
    </row>
    <row r="41" spans="1:18" x14ac:dyDescent="0.2">
      <c r="A41" s="25">
        <v>30</v>
      </c>
      <c r="B41" s="35" t="s">
        <v>20</v>
      </c>
      <c r="C41" s="35"/>
      <c r="D41" s="35"/>
      <c r="E41" s="35" t="s">
        <v>12</v>
      </c>
      <c r="F41" s="35" t="s">
        <v>50</v>
      </c>
      <c r="G41" s="35" t="s">
        <v>22</v>
      </c>
      <c r="H41" s="35" t="s">
        <v>20</v>
      </c>
      <c r="I41" s="36" t="s">
        <v>22</v>
      </c>
      <c r="J41" s="35" t="s">
        <v>23</v>
      </c>
      <c r="K41" s="35" t="s">
        <v>20</v>
      </c>
      <c r="L41" s="37" t="s">
        <v>110</v>
      </c>
      <c r="M41" s="38">
        <f t="shared" ref="M41:O42" si="5">M42</f>
        <v>8800</v>
      </c>
      <c r="N41" s="38">
        <f t="shared" si="5"/>
        <v>2000</v>
      </c>
      <c r="O41" s="38">
        <f t="shared" si="5"/>
        <v>2000</v>
      </c>
    </row>
    <row r="42" spans="1:18" ht="38.25" x14ac:dyDescent="0.2">
      <c r="A42" s="25">
        <v>31</v>
      </c>
      <c r="B42" s="39" t="s">
        <v>78</v>
      </c>
      <c r="C42" s="35"/>
      <c r="D42" s="35"/>
      <c r="E42" s="39" t="s">
        <v>12</v>
      </c>
      <c r="F42" s="39" t="s">
        <v>50</v>
      </c>
      <c r="G42" s="39" t="s">
        <v>35</v>
      </c>
      <c r="H42" s="39" t="s">
        <v>20</v>
      </c>
      <c r="I42" s="40" t="s">
        <v>27</v>
      </c>
      <c r="J42" s="39" t="s">
        <v>23</v>
      </c>
      <c r="K42" s="39" t="s">
        <v>29</v>
      </c>
      <c r="L42" s="51" t="s">
        <v>64</v>
      </c>
      <c r="M42" s="42">
        <f t="shared" si="5"/>
        <v>8800</v>
      </c>
      <c r="N42" s="42">
        <f t="shared" si="5"/>
        <v>2000</v>
      </c>
      <c r="O42" s="42">
        <f t="shared" si="5"/>
        <v>2000</v>
      </c>
    </row>
    <row r="43" spans="1:18" ht="55.5" customHeight="1" x14ac:dyDescent="0.2">
      <c r="A43" s="25">
        <v>32</v>
      </c>
      <c r="B43" s="39" t="s">
        <v>78</v>
      </c>
      <c r="C43" s="39"/>
      <c r="D43" s="39"/>
      <c r="E43" s="39" t="s">
        <v>12</v>
      </c>
      <c r="F43" s="39" t="s">
        <v>50</v>
      </c>
      <c r="G43" s="39" t="s">
        <v>35</v>
      </c>
      <c r="H43" s="39" t="s">
        <v>47</v>
      </c>
      <c r="I43" s="40" t="s">
        <v>27</v>
      </c>
      <c r="J43" s="39" t="s">
        <v>53</v>
      </c>
      <c r="K43" s="39" t="s">
        <v>29</v>
      </c>
      <c r="L43" s="41" t="s">
        <v>89</v>
      </c>
      <c r="M43" s="42">
        <v>8800</v>
      </c>
      <c r="N43" s="42">
        <v>2000</v>
      </c>
      <c r="O43" s="42">
        <v>2000</v>
      </c>
      <c r="R43" s="30"/>
    </row>
    <row r="44" spans="1:18" ht="39.6" customHeight="1" x14ac:dyDescent="0.2">
      <c r="A44" s="25">
        <v>33</v>
      </c>
      <c r="B44" s="35" t="s">
        <v>20</v>
      </c>
      <c r="C44" s="35"/>
      <c r="D44" s="35"/>
      <c r="E44" s="35" t="s">
        <v>12</v>
      </c>
      <c r="F44" s="35" t="s">
        <v>37</v>
      </c>
      <c r="G44" s="35" t="s">
        <v>22</v>
      </c>
      <c r="H44" s="35" t="s">
        <v>20</v>
      </c>
      <c r="I44" s="36" t="s">
        <v>22</v>
      </c>
      <c r="J44" s="35" t="s">
        <v>23</v>
      </c>
      <c r="K44" s="35" t="s">
        <v>20</v>
      </c>
      <c r="L44" s="37" t="s">
        <v>38</v>
      </c>
      <c r="M44" s="38">
        <f t="shared" ref="M44:O45" si="6">M45</f>
        <v>87120</v>
      </c>
      <c r="N44" s="38">
        <f t="shared" si="6"/>
        <v>87120</v>
      </c>
      <c r="O44" s="38">
        <f t="shared" si="6"/>
        <v>87120</v>
      </c>
      <c r="R44" s="30"/>
    </row>
    <row r="45" spans="1:18" ht="67.150000000000006" customHeight="1" x14ac:dyDescent="0.2">
      <c r="A45" s="25">
        <v>34</v>
      </c>
      <c r="B45" s="39" t="s">
        <v>78</v>
      </c>
      <c r="C45" s="39"/>
      <c r="D45" s="39"/>
      <c r="E45" s="39" t="s">
        <v>12</v>
      </c>
      <c r="F45" s="39" t="s">
        <v>37</v>
      </c>
      <c r="G45" s="39" t="s">
        <v>96</v>
      </c>
      <c r="H45" s="39" t="s">
        <v>20</v>
      </c>
      <c r="I45" s="40" t="s">
        <v>22</v>
      </c>
      <c r="J45" s="39" t="s">
        <v>23</v>
      </c>
      <c r="K45" s="39" t="s">
        <v>36</v>
      </c>
      <c r="L45" s="51" t="s">
        <v>111</v>
      </c>
      <c r="M45" s="42">
        <f>M46</f>
        <v>87120</v>
      </c>
      <c r="N45" s="42">
        <f t="shared" si="6"/>
        <v>87120</v>
      </c>
      <c r="O45" s="42">
        <f t="shared" si="6"/>
        <v>87120</v>
      </c>
      <c r="R45" s="30"/>
    </row>
    <row r="46" spans="1:18" ht="68.45" customHeight="1" x14ac:dyDescent="0.2">
      <c r="A46" s="25">
        <v>35</v>
      </c>
      <c r="B46" s="39" t="s">
        <v>78</v>
      </c>
      <c r="C46" s="39"/>
      <c r="D46" s="39"/>
      <c r="E46" s="39" t="s">
        <v>12</v>
      </c>
      <c r="F46" s="39" t="s">
        <v>37</v>
      </c>
      <c r="G46" s="39" t="s">
        <v>96</v>
      </c>
      <c r="H46" s="39" t="s">
        <v>97</v>
      </c>
      <c r="I46" s="40" t="s">
        <v>0</v>
      </c>
      <c r="J46" s="39" t="s">
        <v>23</v>
      </c>
      <c r="K46" s="39" t="s">
        <v>36</v>
      </c>
      <c r="L46" s="41" t="s">
        <v>95</v>
      </c>
      <c r="M46" s="42">
        <v>87120</v>
      </c>
      <c r="N46" s="42">
        <v>87120</v>
      </c>
      <c r="O46" s="42">
        <v>87120</v>
      </c>
    </row>
    <row r="47" spans="1:18" x14ac:dyDescent="0.2">
      <c r="A47" s="25">
        <v>36</v>
      </c>
      <c r="B47" s="35" t="s">
        <v>20</v>
      </c>
      <c r="C47" s="35"/>
      <c r="D47" s="35"/>
      <c r="E47" s="35" t="s">
        <v>12</v>
      </c>
      <c r="F47" s="35" t="s">
        <v>45</v>
      </c>
      <c r="G47" s="35" t="s">
        <v>22</v>
      </c>
      <c r="H47" s="35" t="s">
        <v>20</v>
      </c>
      <c r="I47" s="36" t="s">
        <v>22</v>
      </c>
      <c r="J47" s="35" t="s">
        <v>23</v>
      </c>
      <c r="K47" s="35" t="s">
        <v>20</v>
      </c>
      <c r="L47" s="37" t="s">
        <v>112</v>
      </c>
      <c r="M47" s="38">
        <f>M48</f>
        <v>54800</v>
      </c>
      <c r="N47" s="38">
        <f t="shared" ref="N47:O47" si="7">N48</f>
        <v>54800</v>
      </c>
      <c r="O47" s="38">
        <f t="shared" si="7"/>
        <v>54800</v>
      </c>
    </row>
    <row r="48" spans="1:18" x14ac:dyDescent="0.2">
      <c r="A48" s="25">
        <v>37</v>
      </c>
      <c r="B48" s="39" t="s">
        <v>78</v>
      </c>
      <c r="C48" s="39"/>
      <c r="D48" s="39"/>
      <c r="E48" s="39" t="s">
        <v>12</v>
      </c>
      <c r="F48" s="39" t="s">
        <v>45</v>
      </c>
      <c r="G48" s="39" t="s">
        <v>51</v>
      </c>
      <c r="H48" s="39" t="s">
        <v>20</v>
      </c>
      <c r="I48" s="40" t="s">
        <v>22</v>
      </c>
      <c r="J48" s="39" t="s">
        <v>23</v>
      </c>
      <c r="K48" s="39" t="s">
        <v>79</v>
      </c>
      <c r="L48" s="48" t="s">
        <v>65</v>
      </c>
      <c r="M48" s="42">
        <f>M49</f>
        <v>54800</v>
      </c>
      <c r="N48" s="42">
        <f>N49</f>
        <v>54800</v>
      </c>
      <c r="O48" s="42">
        <f>O49</f>
        <v>54800</v>
      </c>
    </row>
    <row r="49" spans="1:16" ht="25.5" x14ac:dyDescent="0.2">
      <c r="A49" s="25">
        <v>38</v>
      </c>
      <c r="B49" s="39" t="s">
        <v>78</v>
      </c>
      <c r="C49" s="39"/>
      <c r="D49" s="39"/>
      <c r="E49" s="39" t="s">
        <v>12</v>
      </c>
      <c r="F49" s="39" t="s">
        <v>45</v>
      </c>
      <c r="G49" s="39" t="s">
        <v>51</v>
      </c>
      <c r="H49" s="39" t="s">
        <v>48</v>
      </c>
      <c r="I49" s="40" t="s">
        <v>0</v>
      </c>
      <c r="J49" s="39" t="s">
        <v>23</v>
      </c>
      <c r="K49" s="39" t="s">
        <v>79</v>
      </c>
      <c r="L49" s="41" t="s">
        <v>113</v>
      </c>
      <c r="M49" s="42">
        <v>54800</v>
      </c>
      <c r="N49" s="42">
        <v>54800</v>
      </c>
      <c r="O49" s="42">
        <v>54800</v>
      </c>
    </row>
    <row r="50" spans="1:16" ht="23.25" customHeight="1" x14ac:dyDescent="0.2">
      <c r="A50" s="25">
        <v>39</v>
      </c>
      <c r="B50" s="35" t="s">
        <v>20</v>
      </c>
      <c r="C50" s="35"/>
      <c r="D50" s="35"/>
      <c r="E50" s="35" t="s">
        <v>13</v>
      </c>
      <c r="F50" s="35" t="s">
        <v>22</v>
      </c>
      <c r="G50" s="35" t="s">
        <v>22</v>
      </c>
      <c r="H50" s="35" t="s">
        <v>20</v>
      </c>
      <c r="I50" s="36" t="s">
        <v>22</v>
      </c>
      <c r="J50" s="35" t="s">
        <v>23</v>
      </c>
      <c r="K50" s="35" t="s">
        <v>20</v>
      </c>
      <c r="L50" s="37" t="s">
        <v>39</v>
      </c>
      <c r="M50" s="38">
        <f>M51</f>
        <v>7154230</v>
      </c>
      <c r="N50" s="38">
        <f t="shared" ref="N50:O50" si="8">N51</f>
        <v>5117382</v>
      </c>
      <c r="O50" s="38">
        <f t="shared" si="8"/>
        <v>5057927</v>
      </c>
    </row>
    <row r="51" spans="1:16" ht="28.5" customHeight="1" x14ac:dyDescent="0.2">
      <c r="A51" s="25">
        <v>40</v>
      </c>
      <c r="B51" s="35" t="s">
        <v>20</v>
      </c>
      <c r="C51" s="35"/>
      <c r="D51" s="35"/>
      <c r="E51" s="35" t="s">
        <v>13</v>
      </c>
      <c r="F51" s="35" t="s">
        <v>31</v>
      </c>
      <c r="G51" s="35" t="s">
        <v>22</v>
      </c>
      <c r="H51" s="35" t="s">
        <v>20</v>
      </c>
      <c r="I51" s="36" t="s">
        <v>22</v>
      </c>
      <c r="J51" s="35" t="s">
        <v>23</v>
      </c>
      <c r="K51" s="35" t="s">
        <v>20</v>
      </c>
      <c r="L51" s="37" t="s">
        <v>115</v>
      </c>
      <c r="M51" s="38">
        <f>M52+M57+M63</f>
        <v>7154230</v>
      </c>
      <c r="N51" s="38">
        <f t="shared" ref="N51:P51" si="9">N52+N57+N63</f>
        <v>5117382</v>
      </c>
      <c r="O51" s="38">
        <f t="shared" si="9"/>
        <v>5057927</v>
      </c>
      <c r="P51" s="26">
        <f t="shared" si="9"/>
        <v>0</v>
      </c>
    </row>
    <row r="52" spans="1:16" ht="15" customHeight="1" x14ac:dyDescent="0.2">
      <c r="A52" s="25">
        <v>41</v>
      </c>
      <c r="B52" s="35" t="s">
        <v>78</v>
      </c>
      <c r="C52" s="35"/>
      <c r="D52" s="35"/>
      <c r="E52" s="35" t="s">
        <v>13</v>
      </c>
      <c r="F52" s="35" t="s">
        <v>31</v>
      </c>
      <c r="G52" s="35" t="s">
        <v>0</v>
      </c>
      <c r="H52" s="35" t="s">
        <v>20</v>
      </c>
      <c r="I52" s="36" t="s">
        <v>22</v>
      </c>
      <c r="J52" s="35" t="s">
        <v>23</v>
      </c>
      <c r="K52" s="35" t="s">
        <v>79</v>
      </c>
      <c r="L52" s="37" t="s">
        <v>116</v>
      </c>
      <c r="M52" s="38">
        <f>M53</f>
        <v>1587200</v>
      </c>
      <c r="N52" s="38">
        <f t="shared" ref="N52:O53" si="10">N53</f>
        <v>1310000</v>
      </c>
      <c r="O52" s="38">
        <f t="shared" si="10"/>
        <v>1310000</v>
      </c>
    </row>
    <row r="53" spans="1:16" ht="39.6" customHeight="1" x14ac:dyDescent="0.2">
      <c r="A53" s="25">
        <v>42</v>
      </c>
      <c r="B53" s="39" t="s">
        <v>78</v>
      </c>
      <c r="C53" s="39"/>
      <c r="D53" s="39"/>
      <c r="E53" s="39" t="s">
        <v>13</v>
      </c>
      <c r="F53" s="39" t="s">
        <v>31</v>
      </c>
      <c r="G53" s="39" t="s">
        <v>56</v>
      </c>
      <c r="H53" s="39" t="s">
        <v>40</v>
      </c>
      <c r="I53" s="40" t="s">
        <v>22</v>
      </c>
      <c r="J53" s="39" t="s">
        <v>23</v>
      </c>
      <c r="K53" s="39" t="s">
        <v>79</v>
      </c>
      <c r="L53" s="41" t="s">
        <v>117</v>
      </c>
      <c r="M53" s="42">
        <f>M54</f>
        <v>1587200</v>
      </c>
      <c r="N53" s="42">
        <f t="shared" si="10"/>
        <v>1310000</v>
      </c>
      <c r="O53" s="42">
        <f t="shared" si="10"/>
        <v>1310000</v>
      </c>
    </row>
    <row r="54" spans="1:16" ht="28.15" customHeight="1" x14ac:dyDescent="0.2">
      <c r="A54" s="25">
        <v>43</v>
      </c>
      <c r="B54" s="39" t="s">
        <v>78</v>
      </c>
      <c r="C54" s="39"/>
      <c r="D54" s="39"/>
      <c r="E54" s="39" t="s">
        <v>13</v>
      </c>
      <c r="F54" s="39" t="s">
        <v>31</v>
      </c>
      <c r="G54" s="39" t="s">
        <v>56</v>
      </c>
      <c r="H54" s="39" t="s">
        <v>40</v>
      </c>
      <c r="I54" s="40" t="s">
        <v>0</v>
      </c>
      <c r="J54" s="39" t="s">
        <v>23</v>
      </c>
      <c r="K54" s="39" t="s">
        <v>79</v>
      </c>
      <c r="L54" s="41" t="s">
        <v>90</v>
      </c>
      <c r="M54" s="42">
        <f>M55+M56</f>
        <v>1587200</v>
      </c>
      <c r="N54" s="42">
        <f>N55+N56</f>
        <v>1310000</v>
      </c>
      <c r="O54" s="42">
        <f>O55+O56</f>
        <v>1310000</v>
      </c>
    </row>
    <row r="55" spans="1:16" ht="39" customHeight="1" x14ac:dyDescent="0.2">
      <c r="A55" s="25">
        <v>44</v>
      </c>
      <c r="B55" s="39" t="s">
        <v>78</v>
      </c>
      <c r="C55" s="39"/>
      <c r="D55" s="39"/>
      <c r="E55" s="39" t="s">
        <v>13</v>
      </c>
      <c r="F55" s="39" t="s">
        <v>46</v>
      </c>
      <c r="G55" s="39" t="s">
        <v>56</v>
      </c>
      <c r="H55" s="39" t="s">
        <v>40</v>
      </c>
      <c r="I55" s="40" t="s">
        <v>0</v>
      </c>
      <c r="J55" s="39" t="s">
        <v>54</v>
      </c>
      <c r="K55" s="39" t="s">
        <v>79</v>
      </c>
      <c r="L55" s="52" t="s">
        <v>91</v>
      </c>
      <c r="M55" s="42">
        <v>346000</v>
      </c>
      <c r="N55" s="42">
        <v>317000</v>
      </c>
      <c r="O55" s="42">
        <v>317000</v>
      </c>
    </row>
    <row r="56" spans="1:16" ht="40.5" customHeight="1" x14ac:dyDescent="0.2">
      <c r="A56" s="25">
        <v>45</v>
      </c>
      <c r="B56" s="39" t="s">
        <v>78</v>
      </c>
      <c r="C56" s="39"/>
      <c r="D56" s="39"/>
      <c r="E56" s="39" t="s">
        <v>13</v>
      </c>
      <c r="F56" s="39" t="s">
        <v>31</v>
      </c>
      <c r="G56" s="39" t="s">
        <v>56</v>
      </c>
      <c r="H56" s="39" t="s">
        <v>40</v>
      </c>
      <c r="I56" s="40" t="s">
        <v>0</v>
      </c>
      <c r="J56" s="39" t="s">
        <v>76</v>
      </c>
      <c r="K56" s="39" t="s">
        <v>79</v>
      </c>
      <c r="L56" s="53" t="s">
        <v>92</v>
      </c>
      <c r="M56" s="42">
        <v>1241200</v>
      </c>
      <c r="N56" s="42">
        <v>993000</v>
      </c>
      <c r="O56" s="42">
        <v>993000</v>
      </c>
    </row>
    <row r="57" spans="1:16" ht="24.6" customHeight="1" x14ac:dyDescent="0.2">
      <c r="A57" s="25">
        <v>46</v>
      </c>
      <c r="B57" s="35" t="s">
        <v>78</v>
      </c>
      <c r="C57" s="35"/>
      <c r="D57" s="35"/>
      <c r="E57" s="35" t="s">
        <v>13</v>
      </c>
      <c r="F57" s="35" t="s">
        <v>31</v>
      </c>
      <c r="G57" s="35" t="s">
        <v>71</v>
      </c>
      <c r="H57" s="35" t="s">
        <v>20</v>
      </c>
      <c r="I57" s="36" t="s">
        <v>22</v>
      </c>
      <c r="J57" s="35" t="s">
        <v>23</v>
      </c>
      <c r="K57" s="35" t="s">
        <v>79</v>
      </c>
      <c r="L57" s="54" t="s">
        <v>93</v>
      </c>
      <c r="M57" s="38">
        <f>M60+M62</f>
        <v>159338</v>
      </c>
      <c r="N57" s="38">
        <f>N60+N62</f>
        <v>175982</v>
      </c>
      <c r="O57" s="38">
        <f>O60+O62</f>
        <v>193627</v>
      </c>
    </row>
    <row r="58" spans="1:16" ht="24.6" customHeight="1" x14ac:dyDescent="0.2">
      <c r="A58" s="25">
        <v>47</v>
      </c>
      <c r="B58" s="35" t="s">
        <v>78</v>
      </c>
      <c r="C58" s="35"/>
      <c r="D58" s="35"/>
      <c r="E58" s="35" t="s">
        <v>13</v>
      </c>
      <c r="F58" s="35" t="s">
        <v>31</v>
      </c>
      <c r="G58" s="35" t="s">
        <v>71</v>
      </c>
      <c r="H58" s="35" t="s">
        <v>66</v>
      </c>
      <c r="I58" s="36" t="s">
        <v>22</v>
      </c>
      <c r="J58" s="35" t="s">
        <v>23</v>
      </c>
      <c r="K58" s="35" t="s">
        <v>79</v>
      </c>
      <c r="L58" s="54" t="s">
        <v>128</v>
      </c>
      <c r="M58" s="38">
        <f>M59</f>
        <v>4088</v>
      </c>
      <c r="N58" s="38">
        <f t="shared" ref="N58:O58" si="11">N59</f>
        <v>3600</v>
      </c>
      <c r="O58" s="38">
        <f t="shared" si="11"/>
        <v>3600</v>
      </c>
    </row>
    <row r="59" spans="1:16" ht="24.6" customHeight="1" x14ac:dyDescent="0.2">
      <c r="A59" s="25">
        <v>48</v>
      </c>
      <c r="B59" s="39" t="s">
        <v>78</v>
      </c>
      <c r="C59" s="39"/>
      <c r="D59" s="39"/>
      <c r="E59" s="39" t="s">
        <v>13</v>
      </c>
      <c r="F59" s="39" t="s">
        <v>31</v>
      </c>
      <c r="G59" s="39" t="s">
        <v>71</v>
      </c>
      <c r="H59" s="39" t="s">
        <v>66</v>
      </c>
      <c r="I59" s="40" t="s">
        <v>22</v>
      </c>
      <c r="J59" s="39" t="s">
        <v>23</v>
      </c>
      <c r="K59" s="39" t="s">
        <v>79</v>
      </c>
      <c r="L59" s="49" t="s">
        <v>119</v>
      </c>
      <c r="M59" s="42">
        <f>M60</f>
        <v>4088</v>
      </c>
      <c r="N59" s="42">
        <f t="shared" ref="N59:O59" si="12">N60</f>
        <v>3600</v>
      </c>
      <c r="O59" s="42">
        <f t="shared" si="12"/>
        <v>3600</v>
      </c>
    </row>
    <row r="60" spans="1:16" ht="38.25" x14ac:dyDescent="0.2">
      <c r="A60" s="25">
        <v>49</v>
      </c>
      <c r="B60" s="39" t="s">
        <v>78</v>
      </c>
      <c r="C60" s="39"/>
      <c r="D60" s="39"/>
      <c r="E60" s="39" t="s">
        <v>13</v>
      </c>
      <c r="F60" s="39" t="s">
        <v>31</v>
      </c>
      <c r="G60" s="39" t="s">
        <v>71</v>
      </c>
      <c r="H60" s="39" t="s">
        <v>66</v>
      </c>
      <c r="I60" s="40" t="s">
        <v>0</v>
      </c>
      <c r="J60" s="39" t="s">
        <v>74</v>
      </c>
      <c r="K60" s="39" t="s">
        <v>79</v>
      </c>
      <c r="L60" s="49" t="s">
        <v>118</v>
      </c>
      <c r="M60" s="42">
        <f>3600+488</f>
        <v>4088</v>
      </c>
      <c r="N60" s="42">
        <v>3600</v>
      </c>
      <c r="O60" s="42">
        <v>3600</v>
      </c>
    </row>
    <row r="61" spans="1:16" ht="38.25" x14ac:dyDescent="0.2">
      <c r="A61" s="25">
        <v>50</v>
      </c>
      <c r="B61" s="35" t="s">
        <v>78</v>
      </c>
      <c r="C61" s="35"/>
      <c r="D61" s="35"/>
      <c r="E61" s="35" t="s">
        <v>13</v>
      </c>
      <c r="F61" s="35" t="s">
        <v>31</v>
      </c>
      <c r="G61" s="35" t="s">
        <v>72</v>
      </c>
      <c r="H61" s="35" t="s">
        <v>73</v>
      </c>
      <c r="I61" s="36" t="s">
        <v>22</v>
      </c>
      <c r="J61" s="35" t="s">
        <v>23</v>
      </c>
      <c r="K61" s="35" t="s">
        <v>79</v>
      </c>
      <c r="L61" s="54" t="s">
        <v>122</v>
      </c>
      <c r="M61" s="38">
        <f>M62</f>
        <v>155250</v>
      </c>
      <c r="N61" s="38">
        <f t="shared" ref="N61:O61" si="13">N62</f>
        <v>172382</v>
      </c>
      <c r="O61" s="38">
        <f t="shared" si="13"/>
        <v>190027</v>
      </c>
    </row>
    <row r="62" spans="1:16" ht="35.25" customHeight="1" x14ac:dyDescent="0.2">
      <c r="A62" s="25">
        <v>51</v>
      </c>
      <c r="B62" s="39" t="s">
        <v>78</v>
      </c>
      <c r="C62" s="39"/>
      <c r="D62" s="39"/>
      <c r="E62" s="39" t="s">
        <v>13</v>
      </c>
      <c r="F62" s="39" t="s">
        <v>31</v>
      </c>
      <c r="G62" s="39" t="s">
        <v>72</v>
      </c>
      <c r="H62" s="39" t="s">
        <v>73</v>
      </c>
      <c r="I62" s="40" t="s">
        <v>0</v>
      </c>
      <c r="J62" s="39" t="s">
        <v>23</v>
      </c>
      <c r="K62" s="39" t="s">
        <v>79</v>
      </c>
      <c r="L62" s="46" t="s">
        <v>129</v>
      </c>
      <c r="M62" s="42">
        <v>155250</v>
      </c>
      <c r="N62" s="42">
        <f>139191+33191</f>
        <v>172382</v>
      </c>
      <c r="O62" s="42">
        <v>190027</v>
      </c>
    </row>
    <row r="63" spans="1:16" x14ac:dyDescent="0.2">
      <c r="A63" s="25">
        <v>52</v>
      </c>
      <c r="B63" s="35" t="s">
        <v>78</v>
      </c>
      <c r="C63" s="35"/>
      <c r="D63" s="35"/>
      <c r="E63" s="35" t="s">
        <v>13</v>
      </c>
      <c r="F63" s="35" t="s">
        <v>31</v>
      </c>
      <c r="G63" s="35" t="s">
        <v>120</v>
      </c>
      <c r="H63" s="35" t="s">
        <v>20</v>
      </c>
      <c r="I63" s="36" t="s">
        <v>22</v>
      </c>
      <c r="J63" s="35" t="s">
        <v>23</v>
      </c>
      <c r="K63" s="35" t="s">
        <v>79</v>
      </c>
      <c r="L63" s="55" t="s">
        <v>121</v>
      </c>
      <c r="M63" s="38">
        <f>M64</f>
        <v>5407692</v>
      </c>
      <c r="N63" s="38">
        <f t="shared" ref="N63:O63" si="14">N64</f>
        <v>3631400</v>
      </c>
      <c r="O63" s="38">
        <f t="shared" si="14"/>
        <v>3554300</v>
      </c>
    </row>
    <row r="64" spans="1:16" ht="15" customHeight="1" x14ac:dyDescent="0.2">
      <c r="A64" s="25">
        <v>53</v>
      </c>
      <c r="B64" s="39" t="s">
        <v>78</v>
      </c>
      <c r="C64" s="39"/>
      <c r="D64" s="39"/>
      <c r="E64" s="39" t="s">
        <v>13</v>
      </c>
      <c r="F64" s="39" t="s">
        <v>31</v>
      </c>
      <c r="G64" s="39" t="s">
        <v>75</v>
      </c>
      <c r="H64" s="39" t="s">
        <v>49</v>
      </c>
      <c r="I64" s="40" t="s">
        <v>22</v>
      </c>
      <c r="J64" s="39" t="s">
        <v>23</v>
      </c>
      <c r="K64" s="39" t="s">
        <v>79</v>
      </c>
      <c r="L64" s="15" t="s">
        <v>130</v>
      </c>
      <c r="M64" s="42">
        <f>M65</f>
        <v>5407692</v>
      </c>
      <c r="N64" s="42">
        <f t="shared" ref="N64" si="15">N65</f>
        <v>3631400</v>
      </c>
      <c r="O64" s="42">
        <f t="shared" ref="O64" si="16">O65</f>
        <v>3554300</v>
      </c>
      <c r="P64" s="26"/>
    </row>
    <row r="65" spans="1:17" ht="25.5" customHeight="1" x14ac:dyDescent="0.2">
      <c r="A65" s="25">
        <v>54</v>
      </c>
      <c r="B65" s="39" t="s">
        <v>78</v>
      </c>
      <c r="C65" s="39"/>
      <c r="D65" s="39"/>
      <c r="E65" s="39" t="s">
        <v>13</v>
      </c>
      <c r="F65" s="39" t="s">
        <v>31</v>
      </c>
      <c r="G65" s="39" t="s">
        <v>75</v>
      </c>
      <c r="H65" s="39" t="s">
        <v>49</v>
      </c>
      <c r="I65" s="40" t="s">
        <v>0</v>
      </c>
      <c r="J65" s="39" t="s">
        <v>23</v>
      </c>
      <c r="K65" s="39" t="s">
        <v>79</v>
      </c>
      <c r="L65" s="15" t="s">
        <v>131</v>
      </c>
      <c r="M65" s="42">
        <f>M66+M71+M70+M67+M68+M69</f>
        <v>5407692</v>
      </c>
      <c r="N65" s="42">
        <f t="shared" ref="N65:O65" si="17">N66+N71+N70</f>
        <v>3631400</v>
      </c>
      <c r="O65" s="42">
        <f t="shared" si="17"/>
        <v>3554300</v>
      </c>
      <c r="P65" s="28">
        <f t="shared" ref="P65" si="18">P71</f>
        <v>0</v>
      </c>
    </row>
    <row r="66" spans="1:17" ht="28.5" customHeight="1" x14ac:dyDescent="0.2">
      <c r="A66" s="25">
        <v>55</v>
      </c>
      <c r="B66" s="39" t="s">
        <v>78</v>
      </c>
      <c r="C66" s="39"/>
      <c r="D66" s="39"/>
      <c r="E66" s="39" t="s">
        <v>13</v>
      </c>
      <c r="F66" s="39" t="s">
        <v>31</v>
      </c>
      <c r="G66" s="39" t="s">
        <v>75</v>
      </c>
      <c r="H66" s="39" t="s">
        <v>49</v>
      </c>
      <c r="I66" s="40" t="s">
        <v>0</v>
      </c>
      <c r="J66" s="39" t="s">
        <v>54</v>
      </c>
      <c r="K66" s="39" t="s">
        <v>79</v>
      </c>
      <c r="L66" s="56" t="s">
        <v>77</v>
      </c>
      <c r="M66" s="42">
        <f>4143300+384000</f>
        <v>4527300</v>
      </c>
      <c r="N66" s="42">
        <v>3417800</v>
      </c>
      <c r="O66" s="42">
        <v>3340700</v>
      </c>
      <c r="P66" s="34"/>
    </row>
    <row r="67" spans="1:17" ht="39" customHeight="1" x14ac:dyDescent="0.2">
      <c r="A67" s="25">
        <v>56</v>
      </c>
      <c r="B67" s="59" t="s">
        <v>78</v>
      </c>
      <c r="C67" s="59"/>
      <c r="D67" s="59"/>
      <c r="E67" s="59" t="s">
        <v>13</v>
      </c>
      <c r="F67" s="59" t="s">
        <v>31</v>
      </c>
      <c r="G67" s="59" t="s">
        <v>75</v>
      </c>
      <c r="H67" s="59" t="s">
        <v>49</v>
      </c>
      <c r="I67" s="60" t="s">
        <v>0</v>
      </c>
      <c r="J67" s="59" t="s">
        <v>143</v>
      </c>
      <c r="K67" s="59" t="s">
        <v>79</v>
      </c>
      <c r="L67" s="61" t="s">
        <v>144</v>
      </c>
      <c r="M67" s="42">
        <v>103950</v>
      </c>
      <c r="N67" s="42">
        <v>0</v>
      </c>
      <c r="O67" s="42">
        <v>0</v>
      </c>
      <c r="P67" s="34"/>
    </row>
    <row r="68" spans="1:17" ht="57" customHeight="1" x14ac:dyDescent="0.2">
      <c r="A68" s="25">
        <v>57</v>
      </c>
      <c r="B68" s="39" t="s">
        <v>78</v>
      </c>
      <c r="C68" s="39"/>
      <c r="D68" s="39"/>
      <c r="E68" s="59" t="s">
        <v>13</v>
      </c>
      <c r="F68" s="59" t="s">
        <v>31</v>
      </c>
      <c r="G68" s="59" t="s">
        <v>75</v>
      </c>
      <c r="H68" s="59" t="s">
        <v>49</v>
      </c>
      <c r="I68" s="60" t="s">
        <v>0</v>
      </c>
      <c r="J68" s="59" t="s">
        <v>145</v>
      </c>
      <c r="K68" s="59" t="s">
        <v>79</v>
      </c>
      <c r="L68" s="61" t="s">
        <v>146</v>
      </c>
      <c r="M68" s="42">
        <f>357165+164052</f>
        <v>521217</v>
      </c>
      <c r="N68" s="42">
        <v>0</v>
      </c>
      <c r="O68" s="42">
        <v>0</v>
      </c>
      <c r="P68" s="34"/>
    </row>
    <row r="69" spans="1:17" ht="25.5" x14ac:dyDescent="0.2">
      <c r="A69" s="25">
        <v>58</v>
      </c>
      <c r="B69" s="39" t="s">
        <v>78</v>
      </c>
      <c r="C69" s="39"/>
      <c r="D69" s="39"/>
      <c r="E69" s="59" t="s">
        <v>13</v>
      </c>
      <c r="F69" s="59" t="s">
        <v>31</v>
      </c>
      <c r="G69" s="59" t="s">
        <v>75</v>
      </c>
      <c r="H69" s="59" t="s">
        <v>49</v>
      </c>
      <c r="I69" s="60" t="s">
        <v>0</v>
      </c>
      <c r="J69" s="59" t="s">
        <v>147</v>
      </c>
      <c r="K69" s="59" t="s">
        <v>79</v>
      </c>
      <c r="L69" s="61" t="s">
        <v>148</v>
      </c>
      <c r="M69" s="42">
        <v>4025</v>
      </c>
      <c r="N69" s="42">
        <v>0</v>
      </c>
      <c r="O69" s="42">
        <v>0</v>
      </c>
      <c r="P69" s="34"/>
    </row>
    <row r="70" spans="1:17" ht="37.5" customHeight="1" x14ac:dyDescent="0.2">
      <c r="A70" s="25">
        <v>59</v>
      </c>
      <c r="B70" s="39" t="s">
        <v>78</v>
      </c>
      <c r="C70" s="39"/>
      <c r="D70" s="39"/>
      <c r="E70" s="39" t="s">
        <v>13</v>
      </c>
      <c r="F70" s="39" t="s">
        <v>31</v>
      </c>
      <c r="G70" s="39" t="s">
        <v>75</v>
      </c>
      <c r="H70" s="39" t="s">
        <v>49</v>
      </c>
      <c r="I70" s="40" t="s">
        <v>0</v>
      </c>
      <c r="J70" s="39" t="s">
        <v>133</v>
      </c>
      <c r="K70" s="39" t="s">
        <v>79</v>
      </c>
      <c r="L70" s="56" t="s">
        <v>132</v>
      </c>
      <c r="M70" s="42">
        <v>138400</v>
      </c>
      <c r="N70" s="42">
        <v>138400</v>
      </c>
      <c r="O70" s="42">
        <v>138400</v>
      </c>
      <c r="P70" s="34"/>
    </row>
    <row r="71" spans="1:17" ht="39.75" customHeight="1" x14ac:dyDescent="0.2">
      <c r="A71" s="25">
        <v>60</v>
      </c>
      <c r="B71" s="39" t="s">
        <v>78</v>
      </c>
      <c r="C71" s="39"/>
      <c r="D71" s="39"/>
      <c r="E71" s="39" t="s">
        <v>13</v>
      </c>
      <c r="F71" s="39" t="s">
        <v>31</v>
      </c>
      <c r="G71" s="39" t="s">
        <v>75</v>
      </c>
      <c r="H71" s="39" t="s">
        <v>49</v>
      </c>
      <c r="I71" s="40" t="s">
        <v>0</v>
      </c>
      <c r="J71" s="39" t="s">
        <v>141</v>
      </c>
      <c r="K71" s="39" t="s">
        <v>79</v>
      </c>
      <c r="L71" s="56" t="s">
        <v>142</v>
      </c>
      <c r="M71" s="42">
        <v>112800</v>
      </c>
      <c r="N71" s="42">
        <v>75200</v>
      </c>
      <c r="O71" s="42">
        <v>75200</v>
      </c>
      <c r="P71" s="27"/>
    </row>
    <row r="72" spans="1:17" x14ac:dyDescent="0.2">
      <c r="A72" s="67" t="s">
        <v>98</v>
      </c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9"/>
      <c r="M72" s="28">
        <f>M12+M50</f>
        <v>8041452</v>
      </c>
      <c r="N72" s="28">
        <f>N12+N50</f>
        <v>5930486</v>
      </c>
      <c r="O72" s="28">
        <f>O12+O50</f>
        <v>5884194</v>
      </c>
      <c r="Q72" s="19"/>
    </row>
    <row r="73" spans="1:17" x14ac:dyDescent="0.2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8"/>
      <c r="N73" s="18"/>
      <c r="O73" s="19"/>
    </row>
  </sheetData>
  <mergeCells count="13">
    <mergeCell ref="A72:L72"/>
    <mergeCell ref="A9:A10"/>
    <mergeCell ref="B9:K9"/>
    <mergeCell ref="L9:L10"/>
    <mergeCell ref="M9:M10"/>
    <mergeCell ref="N2:O2"/>
    <mergeCell ref="N1:O1"/>
    <mergeCell ref="N5:O5"/>
    <mergeCell ref="N9:N10"/>
    <mergeCell ref="O9:O10"/>
    <mergeCell ref="A7:O7"/>
    <mergeCell ref="N3:O3"/>
    <mergeCell ref="N4:O4"/>
  </mergeCells>
  <phoneticPr fontId="4" type="noConversion"/>
  <pageMargins left="0.39370078740157483" right="0.39370078740157483" top="0.39370078740157483" bottom="0.39370078740157483" header="0.51181102362204722" footer="0.51181102362204722"/>
  <pageSetup paperSize="9" scale="71" firstPageNumber="89" fitToHeight="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Изумрудный</cp:lastModifiedBy>
  <cp:lastPrinted>2024-05-30T10:53:57Z</cp:lastPrinted>
  <dcterms:created xsi:type="dcterms:W3CDTF">2008-10-12T16:12:10Z</dcterms:created>
  <dcterms:modified xsi:type="dcterms:W3CDTF">2024-11-22T02:24:26Z</dcterms:modified>
</cp:coreProperties>
</file>