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Лист1!$9:$11</definedName>
    <definedName name="_xlnm.Print_Area" localSheetId="0">Лист1!$A$1:$O$75</definedName>
  </definedNames>
  <calcPr calcId="144525"/>
</workbook>
</file>

<file path=xl/calcChain.xml><?xml version="1.0" encoding="utf-8"?>
<calcChain xmlns="http://schemas.openxmlformats.org/spreadsheetml/2006/main">
  <c r="O15" i="1" l="1"/>
  <c r="O14" i="1" s="1"/>
  <c r="O13" i="1" s="1"/>
  <c r="O12" i="1" s="1"/>
  <c r="N15" i="1"/>
  <c r="N14" i="1"/>
  <c r="N13" i="1" s="1"/>
  <c r="N12" i="1" s="1"/>
  <c r="M14" i="1"/>
  <c r="M13" i="1" s="1"/>
  <c r="M12" i="1" s="1"/>
  <c r="O49" i="1" l="1"/>
  <c r="O50" i="1"/>
  <c r="N49" i="1"/>
  <c r="N50" i="1"/>
  <c r="M49" i="1"/>
  <c r="M50" i="1"/>
  <c r="M71" i="1" l="1"/>
  <c r="N71" i="1"/>
  <c r="O71" i="1"/>
  <c r="O21" i="1"/>
  <c r="N21" i="1"/>
  <c r="M21" i="1"/>
  <c r="N41" i="1" l="1"/>
  <c r="O41" i="1"/>
  <c r="M41" i="1"/>
  <c r="N70" i="1" l="1"/>
  <c r="O70" i="1"/>
  <c r="P71" i="1"/>
  <c r="M70" i="1"/>
  <c r="M47" i="1"/>
  <c r="O38" i="1"/>
  <c r="N38" i="1"/>
  <c r="M38" i="1"/>
  <c r="N34" i="1"/>
  <c r="O34" i="1"/>
  <c r="M34" i="1"/>
  <c r="O30" i="1"/>
  <c r="N30" i="1"/>
  <c r="M30" i="1"/>
  <c r="O24" i="1"/>
  <c r="N24" i="1"/>
  <c r="M24" i="1"/>
  <c r="O22" i="1"/>
  <c r="N22" i="1"/>
  <c r="M22" i="1"/>
  <c r="N66" i="1" l="1"/>
  <c r="O66" i="1"/>
  <c r="M66" i="1"/>
  <c r="N64" i="1" l="1"/>
  <c r="N63" i="1" s="1"/>
  <c r="O64" i="1"/>
  <c r="O63" i="1" s="1"/>
  <c r="M64" i="1"/>
  <c r="M63" i="1" s="1"/>
  <c r="N33" i="1"/>
  <c r="O33" i="1"/>
  <c r="P33" i="1"/>
  <c r="M33" i="1"/>
  <c r="N47" i="1"/>
  <c r="N46" i="1" s="1"/>
  <c r="O47" i="1"/>
  <c r="O46" i="1" s="1"/>
  <c r="M46" i="1"/>
  <c r="N44" i="1"/>
  <c r="N43" i="1" s="1"/>
  <c r="O44" i="1"/>
  <c r="O43" i="1" s="1"/>
  <c r="M44" i="1"/>
  <c r="M43" i="1" s="1"/>
  <c r="M28" i="1"/>
  <c r="N29" i="1"/>
  <c r="O29" i="1"/>
  <c r="M29" i="1"/>
  <c r="O26" i="1"/>
  <c r="O19" i="1" s="1"/>
  <c r="O18" i="1" s="1"/>
  <c r="N26" i="1"/>
  <c r="N19" i="1" s="1"/>
  <c r="N18" i="1" s="1"/>
  <c r="M26" i="1"/>
  <c r="M19" i="1" s="1"/>
  <c r="M18" i="1" s="1"/>
  <c r="N69" i="1"/>
  <c r="N68" i="1" s="1"/>
  <c r="O69" i="1"/>
  <c r="O68" i="1" s="1"/>
  <c r="M69" i="1"/>
  <c r="M68" i="1" s="1"/>
  <c r="P69" i="1"/>
  <c r="N59" i="1"/>
  <c r="N58" i="1" s="1"/>
  <c r="N57" i="1" s="1"/>
  <c r="O59" i="1"/>
  <c r="O58" i="1" s="1"/>
  <c r="O57" i="1" s="1"/>
  <c r="M59" i="1"/>
  <c r="M58" i="1" s="1"/>
  <c r="M57" i="1" s="1"/>
  <c r="N53" i="1"/>
  <c r="N52" i="1" s="1"/>
  <c r="O53" i="1"/>
  <c r="O52" i="1" s="1"/>
  <c r="M53" i="1"/>
  <c r="M52" i="1" s="1"/>
  <c r="N40" i="1"/>
  <c r="O40" i="1"/>
  <c r="P40" i="1"/>
  <c r="M40" i="1"/>
  <c r="N37" i="1"/>
  <c r="O37" i="1"/>
  <c r="M37" i="1"/>
  <c r="N62" i="1"/>
  <c r="O62" i="1"/>
  <c r="M62" i="1"/>
  <c r="N28" i="1"/>
  <c r="O28" i="1"/>
  <c r="M36" i="1" l="1"/>
  <c r="M32" i="1" s="1"/>
  <c r="O36" i="1"/>
  <c r="O32" i="1" s="1"/>
  <c r="N36" i="1"/>
  <c r="N32" i="1"/>
  <c r="O55" i="1"/>
  <c r="O56" i="1" s="1"/>
  <c r="N55" i="1"/>
  <c r="N56" i="1" s="1"/>
  <c r="M55" i="1"/>
  <c r="M56" i="1" l="1"/>
  <c r="M74" i="1"/>
  <c r="O74" i="1"/>
  <c r="N74" i="1"/>
</calcChain>
</file>

<file path=xl/sharedStrings.xml><?xml version="1.0" encoding="utf-8"?>
<sst xmlns="http://schemas.openxmlformats.org/spreadsheetml/2006/main" count="601" uniqueCount="149">
  <si>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</si>
  <si>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</si>
  <si>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</si>
  <si>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</si>
  <si>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</si>
  <si>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</si>
  <si>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</si>
  <si>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</si>
  <si>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</si>
  <si>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</si>
  <si>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</si>
  <si>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</si>
  <si>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</si>
  <si>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</si>
  <si>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</si>
  <si>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</si>
  <si>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</si>
  <si>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</si>
  <si>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</si>
  <si>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</si>
  <si>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</si>
  <si>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</si>
  <si>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</si>
  <si>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</si>
  <si>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</si>
  <si>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</si>
  <si>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</si>
  <si>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</si>
  <si>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</si>
  <si>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</si>
  <si>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</si>
  <si>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</si>
  <si>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</si>
  <si>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03</t>
  </si>
  <si>
    <t>05</t>
  </si>
  <si>
    <t>04</t>
  </si>
  <si>
    <t>120</t>
  </si>
  <si>
    <t>11</t>
  </si>
  <si>
    <t>ДОХОДЫ ОТ ИСПОЛЬЗОВАНИЯ ИМУЩЕСТВА, НАХОДЯЩЕГОСЯ В ГОСУДАРСТВЕННОЙ И МУНИЦИПАЛЬНОЙ СОБСТВЕННОСТИ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</si>
  <si>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</si>
  <si>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</si>
  <si>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</si>
  <si>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</si>
  <si>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</si>
  <si>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</si>
  <si>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17</t>
  </si>
  <si>
    <t xml:space="preserve">02 </t>
  </si>
  <si>
    <t>020</t>
  </si>
  <si>
    <t>030</t>
  </si>
  <si>
    <t>999</t>
  </si>
  <si>
    <t>08</t>
  </si>
  <si>
    <t>14</t>
  </si>
  <si>
    <t>100</t>
  </si>
  <si>
    <t>1000</t>
  </si>
  <si>
    <t>0001</t>
  </si>
  <si>
    <t>Акцизы по подакцизным товарам (продукции), производимым на территории Российской Федерации</t>
  </si>
  <si>
    <t>16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</si>
  <si>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</si>
  <si>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</si>
  <si>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Земельный налог с физических лиц</t>
  </si>
  <si>
    <t>040</t>
  </si>
  <si>
    <t>043</t>
  </si>
  <si>
    <t>033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</si>
  <si>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</si>
  <si>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</si>
  <si>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</si>
  <si>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</si>
  <si>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</si>
  <si>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</si>
  <si>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</si>
  <si>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</si>
  <si>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30</t>
  </si>
  <si>
    <t>35</t>
  </si>
  <si>
    <t>118</t>
  </si>
  <si>
    <t>7514</t>
  </si>
  <si>
    <t>49</t>
  </si>
  <si>
    <t>0002</t>
  </si>
  <si>
    <t>Прочие межбюджетные трансферты поселениям на сбалансированность бюджетов</t>
  </si>
  <si>
    <t>810</t>
  </si>
  <si>
    <t>150</t>
  </si>
  <si>
    <t>231</t>
  </si>
  <si>
    <t>241</t>
  </si>
  <si>
    <t>251</t>
  </si>
  <si>
    <t>261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</si>
  <si>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</si>
  <si>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</si>
  <si>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</si>
  <si>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</si>
  <si>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</si>
  <si>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</si>
  <si>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</si>
  <si>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сельских поселений на выравнивание бюджетной обеспеченности из бюджетов муниципальных районов за счет средств районного бюджета</t>
  </si>
  <si>
    <t>Дотации бюджетам сельских поселений на выравнивание бюджетной обеспеченности из бюджетов муниципальных районов за счет средств краевого бюджета</t>
  </si>
  <si>
    <t>Субвенции бюджетам бюджетной системы Российской Федерации</t>
  </si>
  <si>
    <t>сельского Совета депутатов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</si>
  <si>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</si>
  <si>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</si>
  <si>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</si>
  <si>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Итого доходов</t>
  </si>
  <si>
    <t>к решению Ивановского</t>
  </si>
  <si>
    <t>Налог на доходы физических лиц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</si>
  <si>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</si>
  <si>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</si>
  <si>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</si>
  <si>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</si>
  <si>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</si>
  <si>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</si>
  <si>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</si>
  <si>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</si>
  <si>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</si>
  <si>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ГОСУДАРСТВЕННАЯ ПОШЛИНА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</si>
  <si>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</si>
  <si>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НЕНАЛОГОВЫЕ ДОХОДЫ</t>
  </si>
  <si>
    <t>Средства самообложения граждан, зачисляемые в бюджеты сельских поселений</t>
  </si>
  <si>
    <t>Налог на имущество физических лиц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</si>
  <si>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</si>
  <si>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</si>
  <si>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</si>
  <si>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сельских поселений на выполнение передаваемых полномочий субъектов Российской Федерации на обеспечение деятельности административных комиссий</t>
  </si>
  <si>
    <t>Субвенции бюджетам сельских поселений на выполнение передаваемых полномочий субъектов Российской Федерации</t>
  </si>
  <si>
    <t>40</t>
  </si>
  <si>
    <t xml:space="preserve">Иные межбюджетные трансферты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</si>
  <si>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</si>
  <si>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Приложение 2</t>
  </si>
  <si>
    <t>(рублей)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</si>
  <si>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</si>
  <si>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организаций, обладающих земельным участком, расположенным в границах сельских поселений </t>
  </si>
  <si>
    <t>Земельный налог с физических лиц, обладающих земельным участком, расположенным в границах сельских поселений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</si>
  <si>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</si>
  <si>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</si>
  <si>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бюджетам, за счет средств резервного фонда Президента Российской Федерации</t>
  </si>
  <si>
    <t>Прочие межбюджетные трансферты, передаваемые бюджетам</t>
  </si>
  <si>
    <t xml:space="preserve">Прочие  межбюджетные трансферты, передаваемые бюджетам сельских поселений </t>
  </si>
  <si>
    <t>Иные межбюджетные трансферты на содержание автомобильных дорог общего пользования местного значения</t>
  </si>
  <si>
    <t>4990</t>
  </si>
  <si>
    <t>Доходы 
сельского 
бюджета
2025 года</t>
  </si>
  <si>
    <t>Доходы 
сельского
бюджета 
2026 года</t>
  </si>
  <si>
    <t>Доходы 
сельского 
бюджета 
2027 года</t>
  </si>
  <si>
    <t>ШТРАФЫ, САНКЦИИ, ВОЗМЕЩЕНИЕ УЩЕРБА</t>
  </si>
  <si>
    <t>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</si>
  <si>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</si>
  <si>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</si>
  <si>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Доходы бюджета сельского поселения Ивановский сельсовет на 2025 год и плановый период 2026-2027 годов            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</si>
  <si>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</si>
  <si>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</si>
  <si>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к решению </t>
  </si>
  <si>
    <t>Ивановского сельского</t>
  </si>
  <si>
    <t>Совета депутатов</t>
  </si>
  <si>
    <t>от 20.12.2024 № 91-р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</si>
</sst>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165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top"/>
    </xf>
    <xf numFmtId="165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0" fontId="7" fillId="0" borderId="0" xfId="0" applyFont="1"/>
    <xf numFmtId="49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NumberFormat="1" applyFont="1" applyFill="1" applyBorder="1" applyAlignment="1" applyProtection="1">
      <alignment vertical="top" wrapText="1"/>
      <protection locked="0"/>
    </xf>
    <xf numFmtId="49" fontId="2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top"/>
    </xf>
    <xf numFmtId="49" fontId="2" fillId="3" borderId="1" xfId="0" applyNumberFormat="1" applyFont="1" applyFill="1" applyBorder="1" applyAlignment="1">
      <alignment horizontal="right" vertical="top"/>
    </xf>
    <xf numFmtId="0" fontId="7" fillId="3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165" fontId="3" fillId="0" borderId="0" xfId="0" quotePrefix="1" applyNumberFormat="1" applyFont="1" applyAlignment="1">
      <alignment horizontal="right" vertical="top" wrapText="1"/>
    </xf>
    <xf numFmtId="4" fontId="2" fillId="3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top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" fontId="6" fillId="3" borderId="0" xfId="2" applyNumberFormat="1" applyFont="1" applyFill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0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view="pageBreakPreview" zoomScaleNormal="75" zoomScaleSheetLayoutView="100" workbookViewId="0">
      <selection activeCell="N6" sqref="N6"/>
    </sheetView>
  </sheetViews>
  <sheetFormatPr defaultColWidth="9.140625" defaultRowHeight="12.75" x14ac:dyDescent="0.2"/>
  <cols>
    <col min="1" max="1" width="3.5703125" style="14" customWidth="1"/>
    <col min="2" max="2" width="4.28515625" style="15" customWidth="1"/>
    <col min="3" max="3" width="0" style="15" hidden="1" customWidth="1"/>
    <col min="4" max="4" width="3.140625" style="15" hidden="1" customWidth="1"/>
    <col min="5" max="5" width="3.42578125" style="15" customWidth="1"/>
    <col min="6" max="6" width="3.7109375" style="15" customWidth="1"/>
    <col min="7" max="7" width="4" style="15" customWidth="1"/>
    <col min="8" max="8" width="4.42578125" style="15" customWidth="1"/>
    <col min="9" max="9" width="4.28515625" style="15" customWidth="1"/>
    <col min="10" max="10" width="4.5703125" style="15" customWidth="1"/>
    <col min="11" max="11" width="8.85546875" style="15" customWidth="1"/>
    <col min="12" max="12" width="54.140625" style="16" customWidth="1"/>
    <col min="13" max="13" width="16" style="17" customWidth="1"/>
    <col min="14" max="14" width="12.140625" style="17" customWidth="1"/>
    <col min="15" max="15" width="12.28515625" style="17" customWidth="1"/>
    <col min="16" max="16" width="0" style="13" hidden="1" customWidth="1"/>
    <col min="17" max="16384" width="9.140625" style="13"/>
  </cols>
  <sheetData>
    <row r="1" spans="1:16" ht="15.75" x14ac:dyDescent="0.25">
      <c r="N1" s="64" t="s">
        <v>123</v>
      </c>
      <c r="O1" s="64"/>
      <c r="P1" s="36" t="s">
        <v>123</v>
      </c>
    </row>
    <row r="2" spans="1:16" ht="15.75" x14ac:dyDescent="0.25">
      <c r="N2" s="64" t="s">
        <v>145</v>
      </c>
      <c r="O2" s="64"/>
      <c r="P2" s="36" t="s">
        <v>99</v>
      </c>
    </row>
    <row r="3" spans="1:16" ht="15.75" x14ac:dyDescent="0.25">
      <c r="N3" s="65" t="s">
        <v>146</v>
      </c>
      <c r="O3" s="65"/>
      <c r="P3" s="36" t="s">
        <v>94</v>
      </c>
    </row>
    <row r="4" spans="1:16" s="12" customFormat="1" ht="17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26"/>
      <c r="M4" s="35"/>
      <c r="N4" s="64" t="s">
        <v>147</v>
      </c>
      <c r="O4" s="64"/>
    </row>
    <row r="5" spans="1:16" s="12" customFormat="1" ht="17.2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26"/>
      <c r="M5" s="35"/>
      <c r="N5" s="64" t="s">
        <v>148</v>
      </c>
      <c r="O5" s="64"/>
    </row>
    <row r="6" spans="1:16" s="12" customFormat="1" ht="17.2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26"/>
      <c r="M6" s="35"/>
      <c r="N6" s="63"/>
      <c r="O6" s="63"/>
    </row>
    <row r="7" spans="1:16" s="12" customFormat="1" ht="18" customHeight="1" x14ac:dyDescent="0.2">
      <c r="A7" s="68" t="s">
        <v>142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6" s="12" customFormat="1" ht="14.25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"/>
      <c r="N8" s="1"/>
      <c r="O8" s="58" t="s">
        <v>124</v>
      </c>
    </row>
    <row r="9" spans="1:16" s="12" customFormat="1" ht="17.25" customHeight="1" x14ac:dyDescent="0.2">
      <c r="A9" s="73" t="s">
        <v>6</v>
      </c>
      <c r="B9" s="75" t="s">
        <v>7</v>
      </c>
      <c r="C9" s="76"/>
      <c r="D9" s="76"/>
      <c r="E9" s="76"/>
      <c r="F9" s="76"/>
      <c r="G9" s="76"/>
      <c r="H9" s="76"/>
      <c r="I9" s="76"/>
      <c r="J9" s="76"/>
      <c r="K9" s="76"/>
      <c r="L9" s="77" t="s">
        <v>5</v>
      </c>
      <c r="M9" s="66" t="s">
        <v>135</v>
      </c>
      <c r="N9" s="66" t="s">
        <v>136</v>
      </c>
      <c r="O9" s="66" t="s">
        <v>137</v>
      </c>
    </row>
    <row r="10" spans="1:16" s="12" customFormat="1" ht="153.75" customHeight="1" x14ac:dyDescent="0.2">
      <c r="A10" s="74"/>
      <c r="B10" s="2" t="s">
        <v>8</v>
      </c>
      <c r="C10" s="3"/>
      <c r="D10" s="3"/>
      <c r="E10" s="2" t="s">
        <v>1</v>
      </c>
      <c r="F10" s="2" t="s">
        <v>2</v>
      </c>
      <c r="G10" s="2" t="s">
        <v>3</v>
      </c>
      <c r="H10" s="2" t="s">
        <v>4</v>
      </c>
      <c r="I10" s="2" t="s">
        <v>9</v>
      </c>
      <c r="J10" s="2" t="s">
        <v>10</v>
      </c>
      <c r="K10" s="2" t="s">
        <v>11</v>
      </c>
      <c r="L10" s="78"/>
      <c r="M10" s="67"/>
      <c r="N10" s="67"/>
      <c r="O10" s="67"/>
    </row>
    <row r="11" spans="1:16" s="12" customFormat="1" ht="12.75" customHeight="1" x14ac:dyDescent="0.2">
      <c r="A11" s="8"/>
      <c r="B11" s="4" t="s">
        <v>12</v>
      </c>
      <c r="C11" s="3"/>
      <c r="D11" s="3"/>
      <c r="E11" s="4" t="s">
        <v>13</v>
      </c>
      <c r="F11" s="4" t="s">
        <v>14</v>
      </c>
      <c r="G11" s="4" t="s">
        <v>15</v>
      </c>
      <c r="H11" s="4" t="s">
        <v>16</v>
      </c>
      <c r="I11" s="4" t="s">
        <v>17</v>
      </c>
      <c r="J11" s="4" t="s">
        <v>18</v>
      </c>
      <c r="K11" s="4" t="s">
        <v>19</v>
      </c>
      <c r="L11" s="4">
        <v>9</v>
      </c>
      <c r="M11" s="4">
        <v>10</v>
      </c>
      <c r="N11" s="4">
        <v>11</v>
      </c>
      <c r="O11" s="4">
        <v>12</v>
      </c>
    </row>
    <row r="12" spans="1:16" ht="13.5" customHeight="1" x14ac:dyDescent="0.2">
      <c r="A12" s="37">
        <v>1</v>
      </c>
      <c r="B12" s="23" t="s">
        <v>20</v>
      </c>
      <c r="C12" s="23" t="s">
        <v>21</v>
      </c>
      <c r="D12" s="23" t="s">
        <v>22</v>
      </c>
      <c r="E12" s="23" t="s">
        <v>12</v>
      </c>
      <c r="F12" s="23" t="s">
        <v>22</v>
      </c>
      <c r="G12" s="23" t="s">
        <v>22</v>
      </c>
      <c r="H12" s="23" t="s">
        <v>20</v>
      </c>
      <c r="I12" s="24" t="s">
        <v>22</v>
      </c>
      <c r="J12" s="23" t="s">
        <v>23</v>
      </c>
      <c r="K12" s="23" t="s">
        <v>20</v>
      </c>
      <c r="L12" s="25" t="s">
        <v>24</v>
      </c>
      <c r="M12" s="40">
        <f>M13+M18+M28+M32+M43+M46+M52+M49</f>
        <v>982983</v>
      </c>
      <c r="N12" s="40">
        <f t="shared" ref="N12:O12" si="0">N13+N18+N28+N32+N43+N46+N52+N49</f>
        <v>989812</v>
      </c>
      <c r="O12" s="40">
        <f t="shared" si="0"/>
        <v>1016305</v>
      </c>
    </row>
    <row r="13" spans="1:16" ht="14.25" customHeight="1" x14ac:dyDescent="0.2">
      <c r="A13" s="37">
        <v>2</v>
      </c>
      <c r="B13" s="23" t="s">
        <v>25</v>
      </c>
      <c r="C13" s="23" t="s">
        <v>26</v>
      </c>
      <c r="D13" s="23" t="s">
        <v>22</v>
      </c>
      <c r="E13" s="23" t="s">
        <v>12</v>
      </c>
      <c r="F13" s="23" t="s">
        <v>27</v>
      </c>
      <c r="G13" s="23" t="s">
        <v>22</v>
      </c>
      <c r="H13" s="23" t="s">
        <v>20</v>
      </c>
      <c r="I13" s="24" t="s">
        <v>22</v>
      </c>
      <c r="J13" s="23" t="s">
        <v>23</v>
      </c>
      <c r="K13" s="23" t="s">
        <v>20</v>
      </c>
      <c r="L13" s="25" t="s">
        <v>28</v>
      </c>
      <c r="M13" s="40">
        <f>M14</f>
        <v>185779</v>
      </c>
      <c r="N13" s="40">
        <f t="shared" ref="N13:O13" si="1">N14</f>
        <v>176167</v>
      </c>
      <c r="O13" s="40">
        <f t="shared" si="1"/>
        <v>187820</v>
      </c>
    </row>
    <row r="14" spans="1:16" ht="14.25" customHeight="1" x14ac:dyDescent="0.2">
      <c r="A14" s="37">
        <v>3</v>
      </c>
      <c r="B14" s="23" t="s">
        <v>25</v>
      </c>
      <c r="C14" s="23"/>
      <c r="D14" s="23"/>
      <c r="E14" s="23" t="s">
        <v>12</v>
      </c>
      <c r="F14" s="23" t="s">
        <v>27</v>
      </c>
      <c r="G14" s="23" t="s">
        <v>31</v>
      </c>
      <c r="H14" s="23" t="s">
        <v>20</v>
      </c>
      <c r="I14" s="24" t="s">
        <v>27</v>
      </c>
      <c r="J14" s="23" t="s">
        <v>23</v>
      </c>
      <c r="K14" s="23" t="s">
        <v>29</v>
      </c>
      <c r="L14" s="25" t="s">
        <v>100</v>
      </c>
      <c r="M14" s="40">
        <f>M15+M17+M16</f>
        <v>185779</v>
      </c>
      <c r="N14" s="40">
        <f t="shared" ref="N14:O14" si="2">N15+N17+N16</f>
        <v>176167</v>
      </c>
      <c r="O14" s="40">
        <f t="shared" si="2"/>
        <v>187820</v>
      </c>
    </row>
    <row r="15" spans="1:16" ht="91.5" customHeight="1" x14ac:dyDescent="0.2">
      <c r="A15" s="37">
        <v>4</v>
      </c>
      <c r="B15" s="6" t="s">
        <v>25</v>
      </c>
      <c r="C15" s="6" t="s">
        <v>32</v>
      </c>
      <c r="D15" s="6" t="s">
        <v>22</v>
      </c>
      <c r="E15" s="6" t="s">
        <v>12</v>
      </c>
      <c r="F15" s="6" t="s">
        <v>27</v>
      </c>
      <c r="G15" s="6" t="s">
        <v>31</v>
      </c>
      <c r="H15" s="6" t="s">
        <v>30</v>
      </c>
      <c r="I15" s="7" t="s">
        <v>27</v>
      </c>
      <c r="J15" s="45" t="s">
        <v>53</v>
      </c>
      <c r="K15" s="6" t="s">
        <v>29</v>
      </c>
      <c r="L15" s="5" t="s">
        <v>84</v>
      </c>
      <c r="M15" s="41">
        <v>185179</v>
      </c>
      <c r="N15" s="41">
        <f>176167-N16-N17</f>
        <v>175907</v>
      </c>
      <c r="O15" s="41">
        <f>187820-O16-O17</f>
        <v>187760</v>
      </c>
    </row>
    <row r="16" spans="1:16" ht="91.5" customHeight="1" x14ac:dyDescent="0.2">
      <c r="A16" s="37">
        <v>5</v>
      </c>
      <c r="B16" s="6" t="s">
        <v>25</v>
      </c>
      <c r="C16" s="6" t="s">
        <v>32</v>
      </c>
      <c r="D16" s="6" t="s">
        <v>22</v>
      </c>
      <c r="E16" s="6" t="s">
        <v>12</v>
      </c>
      <c r="F16" s="6" t="s">
        <v>27</v>
      </c>
      <c r="G16" s="6" t="s">
        <v>31</v>
      </c>
      <c r="H16" s="6" t="s">
        <v>47</v>
      </c>
      <c r="I16" s="7" t="s">
        <v>27</v>
      </c>
      <c r="J16" s="45" t="s">
        <v>53</v>
      </c>
      <c r="K16" s="6" t="s">
        <v>29</v>
      </c>
      <c r="L16" s="5" t="s">
        <v>143</v>
      </c>
      <c r="M16" s="41">
        <v>0</v>
      </c>
      <c r="N16" s="41">
        <v>20</v>
      </c>
      <c r="O16" s="41">
        <v>20</v>
      </c>
    </row>
    <row r="17" spans="1:15" ht="40.5" customHeight="1" x14ac:dyDescent="0.2">
      <c r="A17" s="37">
        <v>6</v>
      </c>
      <c r="B17" s="6" t="s">
        <v>25</v>
      </c>
      <c r="C17" s="6" t="s">
        <v>32</v>
      </c>
      <c r="D17" s="6" t="s">
        <v>22</v>
      </c>
      <c r="E17" s="6" t="s">
        <v>12</v>
      </c>
      <c r="F17" s="6" t="s">
        <v>27</v>
      </c>
      <c r="G17" s="6" t="s">
        <v>31</v>
      </c>
      <c r="H17" s="6" t="s">
        <v>48</v>
      </c>
      <c r="I17" s="7" t="s">
        <v>27</v>
      </c>
      <c r="J17" s="45" t="s">
        <v>53</v>
      </c>
      <c r="K17" s="6" t="s">
        <v>29</v>
      </c>
      <c r="L17" s="5" t="s">
        <v>144</v>
      </c>
      <c r="M17" s="41">
        <v>600</v>
      </c>
      <c r="N17" s="41">
        <v>240</v>
      </c>
      <c r="O17" s="41">
        <v>40</v>
      </c>
    </row>
    <row r="18" spans="1:15" ht="30" customHeight="1" x14ac:dyDescent="0.2">
      <c r="A18" s="37">
        <v>7</v>
      </c>
      <c r="B18" s="23" t="s">
        <v>20</v>
      </c>
      <c r="C18" s="23"/>
      <c r="D18" s="23"/>
      <c r="E18" s="23" t="s">
        <v>12</v>
      </c>
      <c r="F18" s="23" t="s">
        <v>33</v>
      </c>
      <c r="G18" s="23" t="s">
        <v>22</v>
      </c>
      <c r="H18" s="23" t="s">
        <v>20</v>
      </c>
      <c r="I18" s="24" t="s">
        <v>22</v>
      </c>
      <c r="J18" s="23" t="s">
        <v>23</v>
      </c>
      <c r="K18" s="23" t="s">
        <v>20</v>
      </c>
      <c r="L18" s="28" t="s">
        <v>57</v>
      </c>
      <c r="M18" s="40">
        <f>M19</f>
        <v>248543</v>
      </c>
      <c r="N18" s="40">
        <f>N19</f>
        <v>258484</v>
      </c>
      <c r="O18" s="40">
        <f>O19</f>
        <v>268824</v>
      </c>
    </row>
    <row r="19" spans="1:15" ht="30.75" customHeight="1" x14ac:dyDescent="0.2">
      <c r="A19" s="37">
        <v>8</v>
      </c>
      <c r="B19" s="23" t="s">
        <v>52</v>
      </c>
      <c r="C19" s="23"/>
      <c r="D19" s="23"/>
      <c r="E19" s="23" t="s">
        <v>12</v>
      </c>
      <c r="F19" s="23" t="s">
        <v>33</v>
      </c>
      <c r="G19" s="23" t="s">
        <v>31</v>
      </c>
      <c r="H19" s="23" t="s">
        <v>20</v>
      </c>
      <c r="I19" s="24" t="s">
        <v>27</v>
      </c>
      <c r="J19" s="23" t="s">
        <v>23</v>
      </c>
      <c r="K19" s="23" t="s">
        <v>29</v>
      </c>
      <c r="L19" s="25" t="s">
        <v>55</v>
      </c>
      <c r="M19" s="41">
        <f>M20+M22+M24+M26</f>
        <v>248543</v>
      </c>
      <c r="N19" s="41">
        <f>N20+N22+N24+N26</f>
        <v>258484</v>
      </c>
      <c r="O19" s="41">
        <f>O20+O22+O24+O26</f>
        <v>268824</v>
      </c>
    </row>
    <row r="20" spans="1:15" ht="55.15" customHeight="1" x14ac:dyDescent="0.2">
      <c r="A20" s="37">
        <v>9</v>
      </c>
      <c r="B20" s="6" t="s">
        <v>25</v>
      </c>
      <c r="C20" s="6"/>
      <c r="D20" s="6"/>
      <c r="E20" s="6" t="s">
        <v>12</v>
      </c>
      <c r="F20" s="6" t="s">
        <v>33</v>
      </c>
      <c r="G20" s="6" t="s">
        <v>31</v>
      </c>
      <c r="H20" s="6" t="s">
        <v>101</v>
      </c>
      <c r="I20" s="7" t="s">
        <v>27</v>
      </c>
      <c r="J20" s="6" t="s">
        <v>23</v>
      </c>
      <c r="K20" s="6" t="s">
        <v>29</v>
      </c>
      <c r="L20" s="5" t="s">
        <v>67</v>
      </c>
      <c r="M20" s="41">
        <v>132239</v>
      </c>
      <c r="N20" s="41">
        <v>137529</v>
      </c>
      <c r="O20" s="41">
        <v>143030</v>
      </c>
    </row>
    <row r="21" spans="1:15" ht="97.15" customHeight="1" x14ac:dyDescent="0.2">
      <c r="A21" s="37">
        <v>10</v>
      </c>
      <c r="B21" s="6" t="s">
        <v>25</v>
      </c>
      <c r="C21" s="6"/>
      <c r="D21" s="6"/>
      <c r="E21" s="6" t="s">
        <v>12</v>
      </c>
      <c r="F21" s="6" t="s">
        <v>33</v>
      </c>
      <c r="G21" s="6" t="s">
        <v>31</v>
      </c>
      <c r="H21" s="6" t="s">
        <v>80</v>
      </c>
      <c r="I21" s="7" t="s">
        <v>27</v>
      </c>
      <c r="J21" s="6" t="s">
        <v>23</v>
      </c>
      <c r="K21" s="6" t="s">
        <v>29</v>
      </c>
      <c r="L21" s="18" t="s">
        <v>102</v>
      </c>
      <c r="M21" s="41">
        <f>M20</f>
        <v>132239</v>
      </c>
      <c r="N21" s="41">
        <f>N20</f>
        <v>137529</v>
      </c>
      <c r="O21" s="41">
        <f>O20</f>
        <v>143030</v>
      </c>
    </row>
    <row r="22" spans="1:15" ht="67.900000000000006" customHeight="1" x14ac:dyDescent="0.2">
      <c r="A22" s="37">
        <v>11</v>
      </c>
      <c r="B22" s="6" t="s">
        <v>25</v>
      </c>
      <c r="C22" s="6"/>
      <c r="D22" s="6"/>
      <c r="E22" s="6" t="s">
        <v>12</v>
      </c>
      <c r="F22" s="6" t="s">
        <v>33</v>
      </c>
      <c r="G22" s="6" t="s">
        <v>31</v>
      </c>
      <c r="H22" s="6" t="s">
        <v>103</v>
      </c>
      <c r="I22" s="7" t="s">
        <v>27</v>
      </c>
      <c r="J22" s="6" t="s">
        <v>23</v>
      </c>
      <c r="K22" s="6" t="s">
        <v>29</v>
      </c>
      <c r="L22" s="18" t="s">
        <v>68</v>
      </c>
      <c r="M22" s="41">
        <f>M23</f>
        <v>680</v>
      </c>
      <c r="N22" s="41">
        <f>N23</f>
        <v>707</v>
      </c>
      <c r="O22" s="41">
        <f>O23</f>
        <v>735</v>
      </c>
    </row>
    <row r="23" spans="1:15" ht="102" x14ac:dyDescent="0.2">
      <c r="A23" s="37">
        <v>12</v>
      </c>
      <c r="B23" s="6" t="s">
        <v>25</v>
      </c>
      <c r="C23" s="6"/>
      <c r="D23" s="6"/>
      <c r="E23" s="6" t="s">
        <v>12</v>
      </c>
      <c r="F23" s="6" t="s">
        <v>33</v>
      </c>
      <c r="G23" s="6" t="s">
        <v>31</v>
      </c>
      <c r="H23" s="6" t="s">
        <v>81</v>
      </c>
      <c r="I23" s="7" t="s">
        <v>27</v>
      </c>
      <c r="J23" s="6" t="s">
        <v>23</v>
      </c>
      <c r="K23" s="6" t="s">
        <v>29</v>
      </c>
      <c r="L23" s="18" t="s">
        <v>104</v>
      </c>
      <c r="M23" s="41">
        <v>680</v>
      </c>
      <c r="N23" s="41">
        <v>707</v>
      </c>
      <c r="O23" s="41">
        <v>735</v>
      </c>
    </row>
    <row r="24" spans="1:15" ht="55.9" customHeight="1" x14ac:dyDescent="0.2">
      <c r="A24" s="37">
        <v>13</v>
      </c>
      <c r="B24" s="6" t="s">
        <v>25</v>
      </c>
      <c r="C24" s="6"/>
      <c r="D24" s="6"/>
      <c r="E24" s="6" t="s">
        <v>12</v>
      </c>
      <c r="F24" s="6" t="s">
        <v>33</v>
      </c>
      <c r="G24" s="6" t="s">
        <v>31</v>
      </c>
      <c r="H24" s="6" t="s">
        <v>105</v>
      </c>
      <c r="I24" s="7" t="s">
        <v>27</v>
      </c>
      <c r="J24" s="6" t="s">
        <v>23</v>
      </c>
      <c r="K24" s="6" t="s">
        <v>29</v>
      </c>
      <c r="L24" s="18" t="s">
        <v>69</v>
      </c>
      <c r="M24" s="41">
        <f>M25</f>
        <v>136263</v>
      </c>
      <c r="N24" s="41">
        <f>N25</f>
        <v>141713</v>
      </c>
      <c r="O24" s="41">
        <f>O25</f>
        <v>147382</v>
      </c>
    </row>
    <row r="25" spans="1:15" ht="102" x14ac:dyDescent="0.2">
      <c r="A25" s="37">
        <v>14</v>
      </c>
      <c r="B25" s="6" t="s">
        <v>25</v>
      </c>
      <c r="C25" s="6"/>
      <c r="D25" s="6"/>
      <c r="E25" s="6" t="s">
        <v>12</v>
      </c>
      <c r="F25" s="6" t="s">
        <v>33</v>
      </c>
      <c r="G25" s="6" t="s">
        <v>31</v>
      </c>
      <c r="H25" s="6" t="s">
        <v>82</v>
      </c>
      <c r="I25" s="7" t="s">
        <v>27</v>
      </c>
      <c r="J25" s="6" t="s">
        <v>23</v>
      </c>
      <c r="K25" s="6" t="s">
        <v>29</v>
      </c>
      <c r="L25" s="18" t="s">
        <v>106</v>
      </c>
      <c r="M25" s="41">
        <v>136263</v>
      </c>
      <c r="N25" s="41">
        <v>141713</v>
      </c>
      <c r="O25" s="41">
        <v>147382</v>
      </c>
    </row>
    <row r="26" spans="1:15" ht="56.45" customHeight="1" x14ac:dyDescent="0.2">
      <c r="A26" s="37">
        <v>15</v>
      </c>
      <c r="B26" s="6" t="s">
        <v>25</v>
      </c>
      <c r="C26" s="6"/>
      <c r="D26" s="6"/>
      <c r="E26" s="6" t="s">
        <v>12</v>
      </c>
      <c r="F26" s="6" t="s">
        <v>33</v>
      </c>
      <c r="G26" s="6" t="s">
        <v>31</v>
      </c>
      <c r="H26" s="6" t="s">
        <v>107</v>
      </c>
      <c r="I26" s="7" t="s">
        <v>27</v>
      </c>
      <c r="J26" s="6" t="s">
        <v>23</v>
      </c>
      <c r="K26" s="6" t="s">
        <v>29</v>
      </c>
      <c r="L26" s="18" t="s">
        <v>70</v>
      </c>
      <c r="M26" s="41">
        <f>M27</f>
        <v>-20639</v>
      </c>
      <c r="N26" s="41">
        <f>N27</f>
        <v>-21465</v>
      </c>
      <c r="O26" s="41">
        <f>O27</f>
        <v>-22323</v>
      </c>
    </row>
    <row r="27" spans="1:15" ht="92.45" customHeight="1" x14ac:dyDescent="0.2">
      <c r="A27" s="37">
        <v>16</v>
      </c>
      <c r="B27" s="6" t="s">
        <v>25</v>
      </c>
      <c r="C27" s="6"/>
      <c r="D27" s="6"/>
      <c r="E27" s="6" t="s">
        <v>12</v>
      </c>
      <c r="F27" s="6" t="s">
        <v>33</v>
      </c>
      <c r="G27" s="6" t="s">
        <v>31</v>
      </c>
      <c r="H27" s="6" t="s">
        <v>83</v>
      </c>
      <c r="I27" s="7" t="s">
        <v>27</v>
      </c>
      <c r="J27" s="6" t="s">
        <v>23</v>
      </c>
      <c r="K27" s="6" t="s">
        <v>29</v>
      </c>
      <c r="L27" s="18" t="s">
        <v>108</v>
      </c>
      <c r="M27" s="41">
        <v>-20639</v>
      </c>
      <c r="N27" s="41">
        <v>-21465</v>
      </c>
      <c r="O27" s="41">
        <v>-22323</v>
      </c>
    </row>
    <row r="28" spans="1:15" ht="15" customHeight="1" x14ac:dyDescent="0.2">
      <c r="A28" s="37">
        <v>17</v>
      </c>
      <c r="B28" s="23" t="s">
        <v>20</v>
      </c>
      <c r="C28" s="23"/>
      <c r="D28" s="23"/>
      <c r="E28" s="23" t="s">
        <v>12</v>
      </c>
      <c r="F28" s="23" t="s">
        <v>34</v>
      </c>
      <c r="G28" s="23" t="s">
        <v>22</v>
      </c>
      <c r="H28" s="23" t="s">
        <v>20</v>
      </c>
      <c r="I28" s="24" t="s">
        <v>22</v>
      </c>
      <c r="J28" s="23" t="s">
        <v>23</v>
      </c>
      <c r="K28" s="23" t="s">
        <v>20</v>
      </c>
      <c r="L28" s="43" t="s">
        <v>58</v>
      </c>
      <c r="M28" s="40">
        <f>M31</f>
        <v>95000</v>
      </c>
      <c r="N28" s="40">
        <f>N31</f>
        <v>97500</v>
      </c>
      <c r="O28" s="40">
        <f>O31</f>
        <v>100000</v>
      </c>
    </row>
    <row r="29" spans="1:15" ht="15" customHeight="1" x14ac:dyDescent="0.2">
      <c r="A29" s="37">
        <v>18</v>
      </c>
      <c r="B29" s="23" t="s">
        <v>20</v>
      </c>
      <c r="C29" s="23"/>
      <c r="D29" s="23"/>
      <c r="E29" s="23" t="s">
        <v>12</v>
      </c>
      <c r="F29" s="23" t="s">
        <v>34</v>
      </c>
      <c r="G29" s="23" t="s">
        <v>33</v>
      </c>
      <c r="H29" s="23" t="s">
        <v>20</v>
      </c>
      <c r="I29" s="24" t="s">
        <v>27</v>
      </c>
      <c r="J29" s="23" t="s">
        <v>23</v>
      </c>
      <c r="K29" s="23" t="s">
        <v>29</v>
      </c>
      <c r="L29" s="43" t="s">
        <v>109</v>
      </c>
      <c r="M29" s="40">
        <f>M31</f>
        <v>95000</v>
      </c>
      <c r="N29" s="40">
        <f>N31</f>
        <v>97500</v>
      </c>
      <c r="O29" s="40">
        <f>O31</f>
        <v>100000</v>
      </c>
    </row>
    <row r="30" spans="1:15" ht="15" customHeight="1" x14ac:dyDescent="0.2">
      <c r="A30" s="37">
        <v>19</v>
      </c>
      <c r="B30" s="6" t="s">
        <v>20</v>
      </c>
      <c r="C30" s="6"/>
      <c r="D30" s="6"/>
      <c r="E30" s="6" t="s">
        <v>12</v>
      </c>
      <c r="F30" s="6" t="s">
        <v>34</v>
      </c>
      <c r="G30" s="6" t="s">
        <v>33</v>
      </c>
      <c r="H30" s="6" t="s">
        <v>30</v>
      </c>
      <c r="I30" s="7" t="s">
        <v>27</v>
      </c>
      <c r="J30" s="45" t="s">
        <v>23</v>
      </c>
      <c r="K30" s="6" t="s">
        <v>29</v>
      </c>
      <c r="L30" s="5" t="s">
        <v>109</v>
      </c>
      <c r="M30" s="41">
        <f>M31</f>
        <v>95000</v>
      </c>
      <c r="N30" s="41">
        <f>N31</f>
        <v>97500</v>
      </c>
      <c r="O30" s="41">
        <f>O31</f>
        <v>100000</v>
      </c>
    </row>
    <row r="31" spans="1:15" ht="39" customHeight="1" x14ac:dyDescent="0.2">
      <c r="A31" s="37">
        <v>20</v>
      </c>
      <c r="B31" s="6" t="s">
        <v>25</v>
      </c>
      <c r="C31" s="6"/>
      <c r="D31" s="6"/>
      <c r="E31" s="6" t="s">
        <v>12</v>
      </c>
      <c r="F31" s="6" t="s">
        <v>34</v>
      </c>
      <c r="G31" s="6" t="s">
        <v>33</v>
      </c>
      <c r="H31" s="6" t="s">
        <v>30</v>
      </c>
      <c r="I31" s="7" t="s">
        <v>27</v>
      </c>
      <c r="J31" s="45" t="s">
        <v>53</v>
      </c>
      <c r="K31" s="6" t="s">
        <v>29</v>
      </c>
      <c r="L31" s="5" t="s">
        <v>85</v>
      </c>
      <c r="M31" s="41">
        <v>95000</v>
      </c>
      <c r="N31" s="41">
        <v>97500</v>
      </c>
      <c r="O31" s="41">
        <v>100000</v>
      </c>
    </row>
    <row r="32" spans="1:15" x14ac:dyDescent="0.2">
      <c r="A32" s="37">
        <v>21</v>
      </c>
      <c r="B32" s="48" t="s">
        <v>20</v>
      </c>
      <c r="C32" s="48"/>
      <c r="D32" s="48"/>
      <c r="E32" s="48" t="s">
        <v>12</v>
      </c>
      <c r="F32" s="48" t="s">
        <v>42</v>
      </c>
      <c r="G32" s="48" t="s">
        <v>22</v>
      </c>
      <c r="H32" s="48" t="s">
        <v>20</v>
      </c>
      <c r="I32" s="49" t="s">
        <v>22</v>
      </c>
      <c r="J32" s="48" t="s">
        <v>23</v>
      </c>
      <c r="K32" s="48" t="s">
        <v>20</v>
      </c>
      <c r="L32" s="50" t="s">
        <v>41</v>
      </c>
      <c r="M32" s="40">
        <f>M33+M36</f>
        <v>303108</v>
      </c>
      <c r="N32" s="40">
        <f t="shared" ref="N32:O32" si="3">N33+N36</f>
        <v>307108</v>
      </c>
      <c r="O32" s="40">
        <f t="shared" si="3"/>
        <v>309108</v>
      </c>
    </row>
    <row r="33" spans="1:18" x14ac:dyDescent="0.2">
      <c r="A33" s="37">
        <v>22</v>
      </c>
      <c r="B33" s="48" t="s">
        <v>20</v>
      </c>
      <c r="C33" s="48"/>
      <c r="D33" s="48"/>
      <c r="E33" s="48" t="s">
        <v>12</v>
      </c>
      <c r="F33" s="48" t="s">
        <v>42</v>
      </c>
      <c r="G33" s="48" t="s">
        <v>27</v>
      </c>
      <c r="H33" s="48" t="s">
        <v>20</v>
      </c>
      <c r="I33" s="49" t="s">
        <v>22</v>
      </c>
      <c r="J33" s="48" t="s">
        <v>23</v>
      </c>
      <c r="K33" s="48" t="s">
        <v>29</v>
      </c>
      <c r="L33" s="50" t="s">
        <v>114</v>
      </c>
      <c r="M33" s="40">
        <f>M35</f>
        <v>91188</v>
      </c>
      <c r="N33" s="40">
        <f t="shared" ref="N33:P33" si="4">N35</f>
        <v>92188</v>
      </c>
      <c r="O33" s="40">
        <f t="shared" si="4"/>
        <v>93188</v>
      </c>
      <c r="P33" s="42">
        <f t="shared" si="4"/>
        <v>0</v>
      </c>
    </row>
    <row r="34" spans="1:18" ht="38.25" x14ac:dyDescent="0.2">
      <c r="A34" s="37">
        <v>23</v>
      </c>
      <c r="B34" s="45" t="s">
        <v>20</v>
      </c>
      <c r="C34" s="45"/>
      <c r="D34" s="45"/>
      <c r="E34" s="45" t="s">
        <v>12</v>
      </c>
      <c r="F34" s="54" t="s">
        <v>43</v>
      </c>
      <c r="G34" s="45" t="s">
        <v>27</v>
      </c>
      <c r="H34" s="45" t="s">
        <v>48</v>
      </c>
      <c r="I34" s="46" t="s">
        <v>0</v>
      </c>
      <c r="J34" s="45" t="s">
        <v>23</v>
      </c>
      <c r="K34" s="45" t="s">
        <v>29</v>
      </c>
      <c r="L34" s="29" t="s">
        <v>125</v>
      </c>
      <c r="M34" s="41">
        <f>M35</f>
        <v>91188</v>
      </c>
      <c r="N34" s="41">
        <f t="shared" ref="N34:O34" si="5">N35</f>
        <v>92188</v>
      </c>
      <c r="O34" s="41">
        <f t="shared" si="5"/>
        <v>93188</v>
      </c>
      <c r="P34" s="59"/>
    </row>
    <row r="35" spans="1:18" ht="65.25" customHeight="1" x14ac:dyDescent="0.2">
      <c r="A35" s="37">
        <v>24</v>
      </c>
      <c r="B35" s="45" t="s">
        <v>25</v>
      </c>
      <c r="C35" s="45"/>
      <c r="D35" s="45"/>
      <c r="E35" s="45" t="s">
        <v>12</v>
      </c>
      <c r="F35" s="54" t="s">
        <v>43</v>
      </c>
      <c r="G35" s="45" t="s">
        <v>27</v>
      </c>
      <c r="H35" s="45" t="s">
        <v>48</v>
      </c>
      <c r="I35" s="46" t="s">
        <v>0</v>
      </c>
      <c r="J35" s="45" t="s">
        <v>53</v>
      </c>
      <c r="K35" s="45" t="s">
        <v>29</v>
      </c>
      <c r="L35" s="47" t="s">
        <v>86</v>
      </c>
      <c r="M35" s="41">
        <v>91188</v>
      </c>
      <c r="N35" s="41">
        <v>92188</v>
      </c>
      <c r="O35" s="41">
        <v>93188</v>
      </c>
    </row>
    <row r="36" spans="1:18" x14ac:dyDescent="0.2">
      <c r="A36" s="37">
        <v>25</v>
      </c>
      <c r="B36" s="48" t="s">
        <v>20</v>
      </c>
      <c r="C36" s="48"/>
      <c r="D36" s="48"/>
      <c r="E36" s="48" t="s">
        <v>12</v>
      </c>
      <c r="F36" s="55" t="s">
        <v>42</v>
      </c>
      <c r="G36" s="48" t="s">
        <v>42</v>
      </c>
      <c r="H36" s="48" t="s">
        <v>20</v>
      </c>
      <c r="I36" s="49" t="s">
        <v>22</v>
      </c>
      <c r="J36" s="48" t="s">
        <v>23</v>
      </c>
      <c r="K36" s="48" t="s">
        <v>29</v>
      </c>
      <c r="L36" s="50" t="s">
        <v>44</v>
      </c>
      <c r="M36" s="40">
        <f>M37+M40</f>
        <v>211920</v>
      </c>
      <c r="N36" s="40">
        <f t="shared" ref="N36:O36" si="6">N37+N40</f>
        <v>214920</v>
      </c>
      <c r="O36" s="40">
        <f t="shared" si="6"/>
        <v>215920</v>
      </c>
    </row>
    <row r="37" spans="1:18" x14ac:dyDescent="0.2">
      <c r="A37" s="37">
        <v>26</v>
      </c>
      <c r="B37" s="45" t="s">
        <v>20</v>
      </c>
      <c r="C37" s="45"/>
      <c r="D37" s="45"/>
      <c r="E37" s="45" t="s">
        <v>12</v>
      </c>
      <c r="F37" s="45" t="s">
        <v>42</v>
      </c>
      <c r="G37" s="45" t="s">
        <v>42</v>
      </c>
      <c r="H37" s="45" t="s">
        <v>48</v>
      </c>
      <c r="I37" s="46" t="s">
        <v>22</v>
      </c>
      <c r="J37" s="45" t="s">
        <v>23</v>
      </c>
      <c r="K37" s="45" t="s">
        <v>29</v>
      </c>
      <c r="L37" s="51" t="s">
        <v>63</v>
      </c>
      <c r="M37" s="41">
        <f>M39</f>
        <v>126000</v>
      </c>
      <c r="N37" s="41">
        <f>N39</f>
        <v>128000</v>
      </c>
      <c r="O37" s="41">
        <f>O39</f>
        <v>128000</v>
      </c>
    </row>
    <row r="38" spans="1:18" ht="25.5" x14ac:dyDescent="0.2">
      <c r="A38" s="37">
        <v>27</v>
      </c>
      <c r="B38" s="45" t="s">
        <v>20</v>
      </c>
      <c r="C38" s="45"/>
      <c r="D38" s="45"/>
      <c r="E38" s="45" t="s">
        <v>12</v>
      </c>
      <c r="F38" s="45" t="s">
        <v>42</v>
      </c>
      <c r="G38" s="45" t="s">
        <v>42</v>
      </c>
      <c r="H38" s="45" t="s">
        <v>62</v>
      </c>
      <c r="I38" s="46" t="s">
        <v>0</v>
      </c>
      <c r="J38" s="45" t="s">
        <v>23</v>
      </c>
      <c r="K38" s="45" t="s">
        <v>29</v>
      </c>
      <c r="L38" s="52" t="s">
        <v>126</v>
      </c>
      <c r="M38" s="41">
        <f>M39</f>
        <v>126000</v>
      </c>
      <c r="N38" s="41">
        <f>N39</f>
        <v>128000</v>
      </c>
      <c r="O38" s="41">
        <f>O39</f>
        <v>128000</v>
      </c>
    </row>
    <row r="39" spans="1:18" ht="52.5" customHeight="1" x14ac:dyDescent="0.2">
      <c r="A39" s="37">
        <v>28</v>
      </c>
      <c r="B39" s="45" t="s">
        <v>25</v>
      </c>
      <c r="C39" s="45"/>
      <c r="D39" s="45"/>
      <c r="E39" s="45" t="s">
        <v>12</v>
      </c>
      <c r="F39" s="45" t="s">
        <v>42</v>
      </c>
      <c r="G39" s="45" t="s">
        <v>42</v>
      </c>
      <c r="H39" s="45" t="s">
        <v>62</v>
      </c>
      <c r="I39" s="46" t="s">
        <v>0</v>
      </c>
      <c r="J39" s="45" t="s">
        <v>53</v>
      </c>
      <c r="K39" s="45" t="s">
        <v>29</v>
      </c>
      <c r="L39" s="52" t="s">
        <v>87</v>
      </c>
      <c r="M39" s="41">
        <v>126000</v>
      </c>
      <c r="N39" s="41">
        <v>128000</v>
      </c>
      <c r="O39" s="41">
        <v>128000</v>
      </c>
    </row>
    <row r="40" spans="1:18" x14ac:dyDescent="0.2">
      <c r="A40" s="37">
        <v>29</v>
      </c>
      <c r="B40" s="45" t="s">
        <v>20</v>
      </c>
      <c r="C40" s="45"/>
      <c r="D40" s="45"/>
      <c r="E40" s="45" t="s">
        <v>12</v>
      </c>
      <c r="F40" s="45" t="s">
        <v>42</v>
      </c>
      <c r="G40" s="45" t="s">
        <v>42</v>
      </c>
      <c r="H40" s="45" t="s">
        <v>60</v>
      </c>
      <c r="I40" s="46" t="s">
        <v>22</v>
      </c>
      <c r="J40" s="45" t="s">
        <v>23</v>
      </c>
      <c r="K40" s="45" t="s">
        <v>29</v>
      </c>
      <c r="L40" s="52" t="s">
        <v>59</v>
      </c>
      <c r="M40" s="41">
        <f>M42</f>
        <v>85920</v>
      </c>
      <c r="N40" s="41">
        <f>N42</f>
        <v>86920</v>
      </c>
      <c r="O40" s="41">
        <f>O42</f>
        <v>87920</v>
      </c>
      <c r="P40" s="34">
        <f>P42</f>
        <v>0</v>
      </c>
    </row>
    <row r="41" spans="1:18" ht="25.5" x14ac:dyDescent="0.2">
      <c r="A41" s="37">
        <v>30</v>
      </c>
      <c r="B41" s="45" t="s">
        <v>20</v>
      </c>
      <c r="C41" s="45"/>
      <c r="D41" s="45"/>
      <c r="E41" s="45" t="s">
        <v>12</v>
      </c>
      <c r="F41" s="45" t="s">
        <v>42</v>
      </c>
      <c r="G41" s="45" t="s">
        <v>42</v>
      </c>
      <c r="H41" s="45" t="s">
        <v>61</v>
      </c>
      <c r="I41" s="46" t="s">
        <v>0</v>
      </c>
      <c r="J41" s="45" t="s">
        <v>23</v>
      </c>
      <c r="K41" s="45" t="s">
        <v>29</v>
      </c>
      <c r="L41" s="53" t="s">
        <v>127</v>
      </c>
      <c r="M41" s="41">
        <f>M42</f>
        <v>85920</v>
      </c>
      <c r="N41" s="41">
        <f t="shared" ref="N41:O41" si="7">N42</f>
        <v>86920</v>
      </c>
      <c r="O41" s="41">
        <f t="shared" si="7"/>
        <v>87920</v>
      </c>
      <c r="P41" s="60"/>
    </row>
    <row r="42" spans="1:18" ht="57" customHeight="1" x14ac:dyDescent="0.2">
      <c r="A42" s="37">
        <v>31</v>
      </c>
      <c r="B42" s="45" t="s">
        <v>25</v>
      </c>
      <c r="C42" s="45"/>
      <c r="D42" s="45"/>
      <c r="E42" s="45" t="s">
        <v>12</v>
      </c>
      <c r="F42" s="45" t="s">
        <v>42</v>
      </c>
      <c r="G42" s="45" t="s">
        <v>42</v>
      </c>
      <c r="H42" s="45" t="s">
        <v>61</v>
      </c>
      <c r="I42" s="46" t="s">
        <v>0</v>
      </c>
      <c r="J42" s="45" t="s">
        <v>53</v>
      </c>
      <c r="K42" s="45" t="s">
        <v>29</v>
      </c>
      <c r="L42" s="53" t="s">
        <v>88</v>
      </c>
      <c r="M42" s="41">
        <v>85920</v>
      </c>
      <c r="N42" s="41">
        <v>86920</v>
      </c>
      <c r="O42" s="41">
        <v>87920</v>
      </c>
    </row>
    <row r="43" spans="1:18" x14ac:dyDescent="0.2">
      <c r="A43" s="37">
        <v>32</v>
      </c>
      <c r="B43" s="48" t="s">
        <v>20</v>
      </c>
      <c r="C43" s="48"/>
      <c r="D43" s="48"/>
      <c r="E43" s="48" t="s">
        <v>12</v>
      </c>
      <c r="F43" s="48" t="s">
        <v>50</v>
      </c>
      <c r="G43" s="48" t="s">
        <v>22</v>
      </c>
      <c r="H43" s="48" t="s">
        <v>20</v>
      </c>
      <c r="I43" s="49" t="s">
        <v>22</v>
      </c>
      <c r="J43" s="48" t="s">
        <v>23</v>
      </c>
      <c r="K43" s="48" t="s">
        <v>20</v>
      </c>
      <c r="L43" s="50" t="s">
        <v>110</v>
      </c>
      <c r="M43" s="40">
        <f t="shared" ref="M43:O44" si="8">M44</f>
        <v>2000</v>
      </c>
      <c r="N43" s="40">
        <f t="shared" si="8"/>
        <v>2000</v>
      </c>
      <c r="O43" s="40">
        <f t="shared" si="8"/>
        <v>2000</v>
      </c>
    </row>
    <row r="44" spans="1:18" ht="38.25" x14ac:dyDescent="0.2">
      <c r="A44" s="37">
        <v>33</v>
      </c>
      <c r="B44" s="45" t="s">
        <v>78</v>
      </c>
      <c r="C44" s="48"/>
      <c r="D44" s="48"/>
      <c r="E44" s="45" t="s">
        <v>12</v>
      </c>
      <c r="F44" s="45" t="s">
        <v>50</v>
      </c>
      <c r="G44" s="45" t="s">
        <v>35</v>
      </c>
      <c r="H44" s="45" t="s">
        <v>20</v>
      </c>
      <c r="I44" s="46" t="s">
        <v>27</v>
      </c>
      <c r="J44" s="45" t="s">
        <v>23</v>
      </c>
      <c r="K44" s="45" t="s">
        <v>29</v>
      </c>
      <c r="L44" s="56" t="s">
        <v>64</v>
      </c>
      <c r="M44" s="41">
        <f t="shared" si="8"/>
        <v>2000</v>
      </c>
      <c r="N44" s="41">
        <f t="shared" si="8"/>
        <v>2000</v>
      </c>
      <c r="O44" s="41">
        <f t="shared" si="8"/>
        <v>2000</v>
      </c>
    </row>
    <row r="45" spans="1:18" ht="55.5" customHeight="1" x14ac:dyDescent="0.2">
      <c r="A45" s="37">
        <v>34</v>
      </c>
      <c r="B45" s="45" t="s">
        <v>78</v>
      </c>
      <c r="C45" s="45"/>
      <c r="D45" s="45"/>
      <c r="E45" s="45" t="s">
        <v>12</v>
      </c>
      <c r="F45" s="45" t="s">
        <v>50</v>
      </c>
      <c r="G45" s="45" t="s">
        <v>35</v>
      </c>
      <c r="H45" s="45" t="s">
        <v>47</v>
      </c>
      <c r="I45" s="46" t="s">
        <v>27</v>
      </c>
      <c r="J45" s="45" t="s">
        <v>53</v>
      </c>
      <c r="K45" s="45" t="s">
        <v>29</v>
      </c>
      <c r="L45" s="47" t="s">
        <v>89</v>
      </c>
      <c r="M45" s="41">
        <v>2000</v>
      </c>
      <c r="N45" s="41">
        <v>2000</v>
      </c>
      <c r="O45" s="41">
        <v>2000</v>
      </c>
      <c r="R45" s="44"/>
    </row>
    <row r="46" spans="1:18" ht="39.6" customHeight="1" x14ac:dyDescent="0.2">
      <c r="A46" s="37">
        <v>35</v>
      </c>
      <c r="B46" s="48" t="s">
        <v>20</v>
      </c>
      <c r="C46" s="48"/>
      <c r="D46" s="48"/>
      <c r="E46" s="48" t="s">
        <v>12</v>
      </c>
      <c r="F46" s="48" t="s">
        <v>37</v>
      </c>
      <c r="G46" s="48" t="s">
        <v>22</v>
      </c>
      <c r="H46" s="48" t="s">
        <v>20</v>
      </c>
      <c r="I46" s="49" t="s">
        <v>22</v>
      </c>
      <c r="J46" s="48" t="s">
        <v>23</v>
      </c>
      <c r="K46" s="48" t="s">
        <v>20</v>
      </c>
      <c r="L46" s="50" t="s">
        <v>38</v>
      </c>
      <c r="M46" s="40">
        <f t="shared" ref="M46:O47" si="9">M47</f>
        <v>89453</v>
      </c>
      <c r="N46" s="40">
        <f t="shared" si="9"/>
        <v>89453</v>
      </c>
      <c r="O46" s="40">
        <f t="shared" si="9"/>
        <v>89453</v>
      </c>
      <c r="R46" s="44"/>
    </row>
    <row r="47" spans="1:18" ht="67.150000000000006" customHeight="1" x14ac:dyDescent="0.2">
      <c r="A47" s="37">
        <v>36</v>
      </c>
      <c r="B47" s="45" t="s">
        <v>78</v>
      </c>
      <c r="C47" s="45"/>
      <c r="D47" s="45"/>
      <c r="E47" s="45" t="s">
        <v>12</v>
      </c>
      <c r="F47" s="45" t="s">
        <v>37</v>
      </c>
      <c r="G47" s="45" t="s">
        <v>96</v>
      </c>
      <c r="H47" s="45" t="s">
        <v>20</v>
      </c>
      <c r="I47" s="46" t="s">
        <v>22</v>
      </c>
      <c r="J47" s="45" t="s">
        <v>23</v>
      </c>
      <c r="K47" s="45" t="s">
        <v>36</v>
      </c>
      <c r="L47" s="56" t="s">
        <v>111</v>
      </c>
      <c r="M47" s="41">
        <f>M48</f>
        <v>89453</v>
      </c>
      <c r="N47" s="41">
        <f t="shared" si="9"/>
        <v>89453</v>
      </c>
      <c r="O47" s="41">
        <f t="shared" si="9"/>
        <v>89453</v>
      </c>
      <c r="R47" s="44"/>
    </row>
    <row r="48" spans="1:18" ht="62.25" customHeight="1" x14ac:dyDescent="0.2">
      <c r="A48" s="37">
        <v>37</v>
      </c>
      <c r="B48" s="45" t="s">
        <v>78</v>
      </c>
      <c r="C48" s="45"/>
      <c r="D48" s="45"/>
      <c r="E48" s="45" t="s">
        <v>12</v>
      </c>
      <c r="F48" s="45" t="s">
        <v>37</v>
      </c>
      <c r="G48" s="45" t="s">
        <v>96</v>
      </c>
      <c r="H48" s="45" t="s">
        <v>97</v>
      </c>
      <c r="I48" s="46" t="s">
        <v>0</v>
      </c>
      <c r="J48" s="45" t="s">
        <v>23</v>
      </c>
      <c r="K48" s="45" t="s">
        <v>36</v>
      </c>
      <c r="L48" s="47" t="s">
        <v>95</v>
      </c>
      <c r="M48" s="41">
        <v>89453</v>
      </c>
      <c r="N48" s="41">
        <v>89453</v>
      </c>
      <c r="O48" s="41">
        <v>89453</v>
      </c>
    </row>
    <row r="49" spans="1:15" ht="16.5" customHeight="1" x14ac:dyDescent="0.2">
      <c r="A49" s="37">
        <v>38</v>
      </c>
      <c r="B49" s="48" t="s">
        <v>78</v>
      </c>
      <c r="C49" s="48"/>
      <c r="D49" s="48"/>
      <c r="E49" s="48" t="s">
        <v>12</v>
      </c>
      <c r="F49" s="48" t="s">
        <v>56</v>
      </c>
      <c r="G49" s="48" t="s">
        <v>22</v>
      </c>
      <c r="H49" s="48" t="s">
        <v>20</v>
      </c>
      <c r="I49" s="49" t="s">
        <v>22</v>
      </c>
      <c r="J49" s="48" t="s">
        <v>23</v>
      </c>
      <c r="K49" s="48" t="s">
        <v>20</v>
      </c>
      <c r="L49" s="50" t="s">
        <v>138</v>
      </c>
      <c r="M49" s="40">
        <f t="shared" ref="M49:O50" si="10">M50</f>
        <v>1000</v>
      </c>
      <c r="N49" s="40">
        <f t="shared" si="10"/>
        <v>1000</v>
      </c>
      <c r="O49" s="40">
        <f t="shared" si="10"/>
        <v>1000</v>
      </c>
    </row>
    <row r="50" spans="1:15" ht="31.5" customHeight="1" x14ac:dyDescent="0.2">
      <c r="A50" s="37">
        <v>39</v>
      </c>
      <c r="B50" s="45" t="s">
        <v>78</v>
      </c>
      <c r="C50" s="45"/>
      <c r="D50" s="45"/>
      <c r="E50" s="45" t="s">
        <v>12</v>
      </c>
      <c r="F50" s="45" t="s">
        <v>56</v>
      </c>
      <c r="G50" s="45" t="s">
        <v>31</v>
      </c>
      <c r="H50" s="45" t="s">
        <v>20</v>
      </c>
      <c r="I50" s="46" t="s">
        <v>31</v>
      </c>
      <c r="J50" s="45" t="s">
        <v>23</v>
      </c>
      <c r="K50" s="45" t="s">
        <v>139</v>
      </c>
      <c r="L50" s="47" t="s">
        <v>140</v>
      </c>
      <c r="M50" s="41">
        <f t="shared" si="10"/>
        <v>1000</v>
      </c>
      <c r="N50" s="41">
        <f t="shared" si="10"/>
        <v>1000</v>
      </c>
      <c r="O50" s="41">
        <f t="shared" si="10"/>
        <v>1000</v>
      </c>
    </row>
    <row r="51" spans="1:15" ht="31.5" customHeight="1" x14ac:dyDescent="0.2">
      <c r="A51" s="37">
        <v>40</v>
      </c>
      <c r="B51" s="45" t="s">
        <v>78</v>
      </c>
      <c r="C51" s="45"/>
      <c r="D51" s="45"/>
      <c r="E51" s="45" t="s">
        <v>12</v>
      </c>
      <c r="F51" s="45" t="s">
        <v>56</v>
      </c>
      <c r="G51" s="45" t="s">
        <v>31</v>
      </c>
      <c r="H51" s="45" t="s">
        <v>47</v>
      </c>
      <c r="I51" s="46" t="s">
        <v>31</v>
      </c>
      <c r="J51" s="45" t="s">
        <v>23</v>
      </c>
      <c r="K51" s="45" t="s">
        <v>139</v>
      </c>
      <c r="L51" s="47" t="s">
        <v>141</v>
      </c>
      <c r="M51" s="41">
        <v>1000</v>
      </c>
      <c r="N51" s="41">
        <v>1000</v>
      </c>
      <c r="O51" s="41">
        <v>1000</v>
      </c>
    </row>
    <row r="52" spans="1:15" x14ac:dyDescent="0.2">
      <c r="A52" s="37">
        <v>41</v>
      </c>
      <c r="B52" s="48" t="s">
        <v>20</v>
      </c>
      <c r="C52" s="48"/>
      <c r="D52" s="48"/>
      <c r="E52" s="48" t="s">
        <v>12</v>
      </c>
      <c r="F52" s="48" t="s">
        <v>45</v>
      </c>
      <c r="G52" s="48" t="s">
        <v>22</v>
      </c>
      <c r="H52" s="48" t="s">
        <v>20</v>
      </c>
      <c r="I52" s="49" t="s">
        <v>22</v>
      </c>
      <c r="J52" s="48" t="s">
        <v>23</v>
      </c>
      <c r="K52" s="48" t="s">
        <v>20</v>
      </c>
      <c r="L52" s="50" t="s">
        <v>112</v>
      </c>
      <c r="M52" s="40">
        <f>M53</f>
        <v>58100</v>
      </c>
      <c r="N52" s="40">
        <f t="shared" ref="N52:O52" si="11">N53</f>
        <v>58100</v>
      </c>
      <c r="O52" s="40">
        <f t="shared" si="11"/>
        <v>58100</v>
      </c>
    </row>
    <row r="53" spans="1:15" x14ac:dyDescent="0.2">
      <c r="A53" s="37">
        <v>42</v>
      </c>
      <c r="B53" s="45" t="s">
        <v>78</v>
      </c>
      <c r="C53" s="45"/>
      <c r="D53" s="45"/>
      <c r="E53" s="45" t="s">
        <v>12</v>
      </c>
      <c r="F53" s="45" t="s">
        <v>45</v>
      </c>
      <c r="G53" s="45" t="s">
        <v>51</v>
      </c>
      <c r="H53" s="45" t="s">
        <v>20</v>
      </c>
      <c r="I53" s="46" t="s">
        <v>22</v>
      </c>
      <c r="J53" s="45" t="s">
        <v>23</v>
      </c>
      <c r="K53" s="45" t="s">
        <v>79</v>
      </c>
      <c r="L53" s="51" t="s">
        <v>65</v>
      </c>
      <c r="M53" s="41">
        <f>M54</f>
        <v>58100</v>
      </c>
      <c r="N53" s="41">
        <f>N54</f>
        <v>58100</v>
      </c>
      <c r="O53" s="41">
        <f>O54</f>
        <v>58100</v>
      </c>
    </row>
    <row r="54" spans="1:15" ht="25.5" x14ac:dyDescent="0.2">
      <c r="A54" s="37">
        <v>43</v>
      </c>
      <c r="B54" s="45" t="s">
        <v>78</v>
      </c>
      <c r="C54" s="45"/>
      <c r="D54" s="45"/>
      <c r="E54" s="45" t="s">
        <v>12</v>
      </c>
      <c r="F54" s="45" t="s">
        <v>45</v>
      </c>
      <c r="G54" s="45" t="s">
        <v>51</v>
      </c>
      <c r="H54" s="45" t="s">
        <v>48</v>
      </c>
      <c r="I54" s="46" t="s">
        <v>0</v>
      </c>
      <c r="J54" s="45" t="s">
        <v>23</v>
      </c>
      <c r="K54" s="45" t="s">
        <v>79</v>
      </c>
      <c r="L54" s="47" t="s">
        <v>113</v>
      </c>
      <c r="M54" s="41">
        <v>58100</v>
      </c>
      <c r="N54" s="41">
        <v>58100</v>
      </c>
      <c r="O54" s="41">
        <v>58100</v>
      </c>
    </row>
    <row r="55" spans="1:15" ht="12" customHeight="1" x14ac:dyDescent="0.2">
      <c r="A55" s="37">
        <v>44</v>
      </c>
      <c r="B55" s="23" t="s">
        <v>20</v>
      </c>
      <c r="C55" s="23"/>
      <c r="D55" s="23"/>
      <c r="E55" s="23" t="s">
        <v>13</v>
      </c>
      <c r="F55" s="23" t="s">
        <v>22</v>
      </c>
      <c r="G55" s="23" t="s">
        <v>22</v>
      </c>
      <c r="H55" s="23" t="s">
        <v>20</v>
      </c>
      <c r="I55" s="24" t="s">
        <v>22</v>
      </c>
      <c r="J55" s="23" t="s">
        <v>23</v>
      </c>
      <c r="K55" s="23" t="s">
        <v>20</v>
      </c>
      <c r="L55" s="25" t="s">
        <v>39</v>
      </c>
      <c r="M55" s="40">
        <f>M59+M62+M69</f>
        <v>7121900</v>
      </c>
      <c r="N55" s="40">
        <f>N59+N62+N69</f>
        <v>6090369</v>
      </c>
      <c r="O55" s="40">
        <f>O59+O62+O69</f>
        <v>5241800</v>
      </c>
    </row>
    <row r="56" spans="1:15" ht="28.5" customHeight="1" x14ac:dyDescent="0.2">
      <c r="A56" s="37">
        <v>45</v>
      </c>
      <c r="B56" s="23" t="s">
        <v>20</v>
      </c>
      <c r="C56" s="23"/>
      <c r="D56" s="23"/>
      <c r="E56" s="23" t="s">
        <v>13</v>
      </c>
      <c r="F56" s="23" t="s">
        <v>31</v>
      </c>
      <c r="G56" s="23" t="s">
        <v>22</v>
      </c>
      <c r="H56" s="23" t="s">
        <v>20</v>
      </c>
      <c r="I56" s="24" t="s">
        <v>22</v>
      </c>
      <c r="J56" s="23" t="s">
        <v>23</v>
      </c>
      <c r="K56" s="23" t="s">
        <v>20</v>
      </c>
      <c r="L56" s="25" t="s">
        <v>115</v>
      </c>
      <c r="M56" s="40">
        <f>M55</f>
        <v>7121900</v>
      </c>
      <c r="N56" s="40">
        <f>N55</f>
        <v>6090369</v>
      </c>
      <c r="O56" s="40">
        <f>O55</f>
        <v>5241800</v>
      </c>
    </row>
    <row r="57" spans="1:15" ht="15" customHeight="1" x14ac:dyDescent="0.2">
      <c r="A57" s="37">
        <v>46</v>
      </c>
      <c r="B57" s="23" t="s">
        <v>78</v>
      </c>
      <c r="C57" s="23"/>
      <c r="D57" s="23"/>
      <c r="E57" s="23" t="s">
        <v>13</v>
      </c>
      <c r="F57" s="23" t="s">
        <v>31</v>
      </c>
      <c r="G57" s="23" t="s">
        <v>0</v>
      </c>
      <c r="H57" s="23" t="s">
        <v>20</v>
      </c>
      <c r="I57" s="24" t="s">
        <v>22</v>
      </c>
      <c r="J57" s="23" t="s">
        <v>23</v>
      </c>
      <c r="K57" s="23" t="s">
        <v>79</v>
      </c>
      <c r="L57" s="25" t="s">
        <v>116</v>
      </c>
      <c r="M57" s="40">
        <f>M58</f>
        <v>2391100</v>
      </c>
      <c r="N57" s="40">
        <f t="shared" ref="N57:O58" si="12">N58</f>
        <v>2113200</v>
      </c>
      <c r="O57" s="40">
        <f t="shared" si="12"/>
        <v>2113200</v>
      </c>
    </row>
    <row r="58" spans="1:15" ht="39.6" customHeight="1" x14ac:dyDescent="0.2">
      <c r="A58" s="37">
        <v>47</v>
      </c>
      <c r="B58" s="6" t="s">
        <v>78</v>
      </c>
      <c r="C58" s="6"/>
      <c r="D58" s="6"/>
      <c r="E58" s="6" t="s">
        <v>13</v>
      </c>
      <c r="F58" s="6" t="s">
        <v>31</v>
      </c>
      <c r="G58" s="6" t="s">
        <v>56</v>
      </c>
      <c r="H58" s="6" t="s">
        <v>40</v>
      </c>
      <c r="I58" s="7" t="s">
        <v>22</v>
      </c>
      <c r="J58" s="6" t="s">
        <v>23</v>
      </c>
      <c r="K58" s="6" t="s">
        <v>79</v>
      </c>
      <c r="L58" s="5" t="s">
        <v>117</v>
      </c>
      <c r="M58" s="41">
        <f>M59</f>
        <v>2391100</v>
      </c>
      <c r="N58" s="41">
        <f t="shared" si="12"/>
        <v>2113200</v>
      </c>
      <c r="O58" s="41">
        <f t="shared" si="12"/>
        <v>2113200</v>
      </c>
    </row>
    <row r="59" spans="1:15" ht="28.15" customHeight="1" x14ac:dyDescent="0.2">
      <c r="A59" s="37">
        <v>48</v>
      </c>
      <c r="B59" s="6" t="s">
        <v>78</v>
      </c>
      <c r="C59" s="6"/>
      <c r="D59" s="6"/>
      <c r="E59" s="6" t="s">
        <v>13</v>
      </c>
      <c r="F59" s="6" t="s">
        <v>31</v>
      </c>
      <c r="G59" s="6" t="s">
        <v>56</v>
      </c>
      <c r="H59" s="6" t="s">
        <v>40</v>
      </c>
      <c r="I59" s="7" t="s">
        <v>0</v>
      </c>
      <c r="J59" s="6" t="s">
        <v>23</v>
      </c>
      <c r="K59" s="6" t="s">
        <v>79</v>
      </c>
      <c r="L59" s="5" t="s">
        <v>90</v>
      </c>
      <c r="M59" s="41">
        <f>M60+M61</f>
        <v>2391100</v>
      </c>
      <c r="N59" s="41">
        <f>N60+N61</f>
        <v>2113200</v>
      </c>
      <c r="O59" s="41">
        <f>O60+O61</f>
        <v>2113200</v>
      </c>
    </row>
    <row r="60" spans="1:15" ht="39" customHeight="1" x14ac:dyDescent="0.2">
      <c r="A60" s="37">
        <v>49</v>
      </c>
      <c r="B60" s="6" t="s">
        <v>78</v>
      </c>
      <c r="C60" s="6"/>
      <c r="D60" s="6"/>
      <c r="E60" s="6" t="s">
        <v>13</v>
      </c>
      <c r="F60" s="6" t="s">
        <v>46</v>
      </c>
      <c r="G60" s="6" t="s">
        <v>56</v>
      </c>
      <c r="H60" s="6" t="s">
        <v>40</v>
      </c>
      <c r="I60" s="7" t="s">
        <v>0</v>
      </c>
      <c r="J60" s="6" t="s">
        <v>54</v>
      </c>
      <c r="K60" s="6" t="s">
        <v>79</v>
      </c>
      <c r="L60" s="32" t="s">
        <v>91</v>
      </c>
      <c r="M60" s="41">
        <v>1001700</v>
      </c>
      <c r="N60" s="41">
        <v>1001700</v>
      </c>
      <c r="O60" s="41">
        <v>1001700</v>
      </c>
    </row>
    <row r="61" spans="1:15" ht="40.5" customHeight="1" x14ac:dyDescent="0.2">
      <c r="A61" s="37">
        <v>50</v>
      </c>
      <c r="B61" s="6" t="s">
        <v>78</v>
      </c>
      <c r="C61" s="6"/>
      <c r="D61" s="6"/>
      <c r="E61" s="6" t="s">
        <v>13</v>
      </c>
      <c r="F61" s="6" t="s">
        <v>31</v>
      </c>
      <c r="G61" s="6" t="s">
        <v>56</v>
      </c>
      <c r="H61" s="6" t="s">
        <v>40</v>
      </c>
      <c r="I61" s="7" t="s">
        <v>0</v>
      </c>
      <c r="J61" s="6" t="s">
        <v>76</v>
      </c>
      <c r="K61" s="6" t="s">
        <v>79</v>
      </c>
      <c r="L61" s="31" t="s">
        <v>92</v>
      </c>
      <c r="M61" s="41">
        <v>1389400</v>
      </c>
      <c r="N61" s="41">
        <v>1111500</v>
      </c>
      <c r="O61" s="41">
        <v>1111500</v>
      </c>
    </row>
    <row r="62" spans="1:15" ht="24.6" customHeight="1" x14ac:dyDescent="0.2">
      <c r="A62" s="37">
        <v>51</v>
      </c>
      <c r="B62" s="23" t="s">
        <v>78</v>
      </c>
      <c r="C62" s="23"/>
      <c r="D62" s="23"/>
      <c r="E62" s="23" t="s">
        <v>13</v>
      </c>
      <c r="F62" s="23" t="s">
        <v>31</v>
      </c>
      <c r="G62" s="23" t="s">
        <v>71</v>
      </c>
      <c r="H62" s="23" t="s">
        <v>20</v>
      </c>
      <c r="I62" s="24" t="s">
        <v>22</v>
      </c>
      <c r="J62" s="23" t="s">
        <v>23</v>
      </c>
      <c r="K62" s="23" t="s">
        <v>79</v>
      </c>
      <c r="L62" s="57" t="s">
        <v>93</v>
      </c>
      <c r="M62" s="40">
        <f>M65+M67</f>
        <v>212200</v>
      </c>
      <c r="N62" s="40">
        <f>N65+N67</f>
        <v>233169</v>
      </c>
      <c r="O62" s="40">
        <f>O65+O67</f>
        <v>4000</v>
      </c>
    </row>
    <row r="63" spans="1:15" ht="24.6" customHeight="1" x14ac:dyDescent="0.2">
      <c r="A63" s="37">
        <v>52</v>
      </c>
      <c r="B63" s="23" t="s">
        <v>78</v>
      </c>
      <c r="C63" s="23"/>
      <c r="D63" s="23"/>
      <c r="E63" s="23" t="s">
        <v>13</v>
      </c>
      <c r="F63" s="23" t="s">
        <v>31</v>
      </c>
      <c r="G63" s="23" t="s">
        <v>71</v>
      </c>
      <c r="H63" s="23" t="s">
        <v>66</v>
      </c>
      <c r="I63" s="24" t="s">
        <v>22</v>
      </c>
      <c r="J63" s="23" t="s">
        <v>23</v>
      </c>
      <c r="K63" s="23" t="s">
        <v>79</v>
      </c>
      <c r="L63" s="57" t="s">
        <v>128</v>
      </c>
      <c r="M63" s="40">
        <f>M64</f>
        <v>4000</v>
      </c>
      <c r="N63" s="40">
        <f t="shared" ref="N63:O63" si="13">N64</f>
        <v>4000</v>
      </c>
      <c r="O63" s="40">
        <f t="shared" si="13"/>
        <v>4000</v>
      </c>
    </row>
    <row r="64" spans="1:15" ht="24.6" customHeight="1" x14ac:dyDescent="0.2">
      <c r="A64" s="37">
        <v>53</v>
      </c>
      <c r="B64" s="6" t="s">
        <v>78</v>
      </c>
      <c r="C64" s="6"/>
      <c r="D64" s="6"/>
      <c r="E64" s="6" t="s">
        <v>13</v>
      </c>
      <c r="F64" s="6" t="s">
        <v>31</v>
      </c>
      <c r="G64" s="6" t="s">
        <v>71</v>
      </c>
      <c r="H64" s="6" t="s">
        <v>66</v>
      </c>
      <c r="I64" s="7" t="s">
        <v>22</v>
      </c>
      <c r="J64" s="6" t="s">
        <v>23</v>
      </c>
      <c r="K64" s="6" t="s">
        <v>79</v>
      </c>
      <c r="L64" s="30" t="s">
        <v>119</v>
      </c>
      <c r="M64" s="41">
        <f>M65</f>
        <v>4000</v>
      </c>
      <c r="N64" s="41">
        <f t="shared" ref="N64:O64" si="14">N65</f>
        <v>4000</v>
      </c>
      <c r="O64" s="41">
        <f t="shared" si="14"/>
        <v>4000</v>
      </c>
    </row>
    <row r="65" spans="1:17" ht="38.25" x14ac:dyDescent="0.2">
      <c r="A65" s="37">
        <v>54</v>
      </c>
      <c r="B65" s="6" t="s">
        <v>78</v>
      </c>
      <c r="C65" s="6"/>
      <c r="D65" s="6"/>
      <c r="E65" s="6" t="s">
        <v>13</v>
      </c>
      <c r="F65" s="6" t="s">
        <v>31</v>
      </c>
      <c r="G65" s="6" t="s">
        <v>71</v>
      </c>
      <c r="H65" s="6" t="s">
        <v>66</v>
      </c>
      <c r="I65" s="7" t="s">
        <v>0</v>
      </c>
      <c r="J65" s="6" t="s">
        <v>74</v>
      </c>
      <c r="K65" s="6" t="s">
        <v>79</v>
      </c>
      <c r="L65" s="30" t="s">
        <v>118</v>
      </c>
      <c r="M65" s="41">
        <v>4000</v>
      </c>
      <c r="N65" s="41">
        <v>4000</v>
      </c>
      <c r="O65" s="41">
        <v>4000</v>
      </c>
    </row>
    <row r="66" spans="1:17" ht="38.25" x14ac:dyDescent="0.2">
      <c r="A66" s="37">
        <v>55</v>
      </c>
      <c r="B66" s="23" t="s">
        <v>78</v>
      </c>
      <c r="C66" s="23"/>
      <c r="D66" s="23"/>
      <c r="E66" s="23" t="s">
        <v>13</v>
      </c>
      <c r="F66" s="23" t="s">
        <v>31</v>
      </c>
      <c r="G66" s="23" t="s">
        <v>72</v>
      </c>
      <c r="H66" s="23" t="s">
        <v>73</v>
      </c>
      <c r="I66" s="24" t="s">
        <v>22</v>
      </c>
      <c r="J66" s="23" t="s">
        <v>23</v>
      </c>
      <c r="K66" s="23" t="s">
        <v>79</v>
      </c>
      <c r="L66" s="57" t="s">
        <v>122</v>
      </c>
      <c r="M66" s="40">
        <f>M67</f>
        <v>208200</v>
      </c>
      <c r="N66" s="40">
        <f t="shared" ref="N66:O66" si="15">N67</f>
        <v>229169</v>
      </c>
      <c r="O66" s="40">
        <f t="shared" si="15"/>
        <v>0</v>
      </c>
    </row>
    <row r="67" spans="1:17" ht="35.25" customHeight="1" x14ac:dyDescent="0.2">
      <c r="A67" s="37">
        <v>56</v>
      </c>
      <c r="B67" s="6" t="s">
        <v>78</v>
      </c>
      <c r="C67" s="6"/>
      <c r="D67" s="6"/>
      <c r="E67" s="6" t="s">
        <v>13</v>
      </c>
      <c r="F67" s="6" t="s">
        <v>31</v>
      </c>
      <c r="G67" s="6" t="s">
        <v>72</v>
      </c>
      <c r="H67" s="6" t="s">
        <v>73</v>
      </c>
      <c r="I67" s="7" t="s">
        <v>0</v>
      </c>
      <c r="J67" s="6" t="s">
        <v>23</v>
      </c>
      <c r="K67" s="6" t="s">
        <v>79</v>
      </c>
      <c r="L67" s="29" t="s">
        <v>129</v>
      </c>
      <c r="M67" s="41">
        <v>208200</v>
      </c>
      <c r="N67" s="41">
        <v>229169</v>
      </c>
      <c r="O67" s="41">
        <v>0</v>
      </c>
    </row>
    <row r="68" spans="1:17" x14ac:dyDescent="0.2">
      <c r="A68" s="37">
        <v>57</v>
      </c>
      <c r="B68" s="23" t="s">
        <v>78</v>
      </c>
      <c r="C68" s="23"/>
      <c r="D68" s="23"/>
      <c r="E68" s="23" t="s">
        <v>13</v>
      </c>
      <c r="F68" s="23" t="s">
        <v>31</v>
      </c>
      <c r="G68" s="23" t="s">
        <v>120</v>
      </c>
      <c r="H68" s="23" t="s">
        <v>20</v>
      </c>
      <c r="I68" s="24" t="s">
        <v>22</v>
      </c>
      <c r="J68" s="23" t="s">
        <v>23</v>
      </c>
      <c r="K68" s="23" t="s">
        <v>79</v>
      </c>
      <c r="L68" s="27" t="s">
        <v>121</v>
      </c>
      <c r="M68" s="40">
        <f>M69</f>
        <v>4518600</v>
      </c>
      <c r="N68" s="40">
        <f t="shared" ref="N68:O68" si="16">N69</f>
        <v>3744000</v>
      </c>
      <c r="O68" s="40">
        <f t="shared" si="16"/>
        <v>3124600</v>
      </c>
    </row>
    <row r="69" spans="1:17" ht="25.5" x14ac:dyDescent="0.2">
      <c r="A69" s="37">
        <v>58</v>
      </c>
      <c r="B69" s="48" t="s">
        <v>78</v>
      </c>
      <c r="C69" s="48"/>
      <c r="D69" s="48"/>
      <c r="E69" s="48" t="s">
        <v>13</v>
      </c>
      <c r="F69" s="48" t="s">
        <v>31</v>
      </c>
      <c r="G69" s="48" t="s">
        <v>75</v>
      </c>
      <c r="H69" s="48" t="s">
        <v>20</v>
      </c>
      <c r="I69" s="49" t="s">
        <v>22</v>
      </c>
      <c r="J69" s="48" t="s">
        <v>23</v>
      </c>
      <c r="K69" s="48" t="s">
        <v>79</v>
      </c>
      <c r="L69" s="62" t="s">
        <v>130</v>
      </c>
      <c r="M69" s="40">
        <f>M71</f>
        <v>4518600</v>
      </c>
      <c r="N69" s="40">
        <f>N71</f>
        <v>3744000</v>
      </c>
      <c r="O69" s="40">
        <f>O71</f>
        <v>3124600</v>
      </c>
      <c r="P69" s="38">
        <f>P71</f>
        <v>0</v>
      </c>
    </row>
    <row r="70" spans="1:17" x14ac:dyDescent="0.2">
      <c r="A70" s="37">
        <v>59</v>
      </c>
      <c r="B70" s="6" t="s">
        <v>78</v>
      </c>
      <c r="C70" s="6"/>
      <c r="D70" s="6"/>
      <c r="E70" s="6" t="s">
        <v>13</v>
      </c>
      <c r="F70" s="6" t="s">
        <v>31</v>
      </c>
      <c r="G70" s="6" t="s">
        <v>75</v>
      </c>
      <c r="H70" s="6" t="s">
        <v>49</v>
      </c>
      <c r="I70" s="7" t="s">
        <v>22</v>
      </c>
      <c r="J70" s="6" t="s">
        <v>23</v>
      </c>
      <c r="K70" s="6" t="s">
        <v>79</v>
      </c>
      <c r="L70" s="18" t="s">
        <v>131</v>
      </c>
      <c r="M70" s="41">
        <f>M71</f>
        <v>4518600</v>
      </c>
      <c r="N70" s="41">
        <f t="shared" ref="N70" si="17">N71</f>
        <v>3744000</v>
      </c>
      <c r="O70" s="41">
        <f t="shared" ref="O70" si="18">O71</f>
        <v>3124600</v>
      </c>
      <c r="P70" s="38"/>
    </row>
    <row r="71" spans="1:17" ht="25.5" customHeight="1" x14ac:dyDescent="0.2">
      <c r="A71" s="37">
        <v>60</v>
      </c>
      <c r="B71" s="6" t="s">
        <v>78</v>
      </c>
      <c r="C71" s="6"/>
      <c r="D71" s="6"/>
      <c r="E71" s="6" t="s">
        <v>13</v>
      </c>
      <c r="F71" s="6" t="s">
        <v>31</v>
      </c>
      <c r="G71" s="6" t="s">
        <v>75</v>
      </c>
      <c r="H71" s="6" t="s">
        <v>49</v>
      </c>
      <c r="I71" s="7" t="s">
        <v>0</v>
      </c>
      <c r="J71" s="6" t="s">
        <v>23</v>
      </c>
      <c r="K71" s="6" t="s">
        <v>79</v>
      </c>
      <c r="L71" s="18" t="s">
        <v>132</v>
      </c>
      <c r="M71" s="41">
        <f>M72+M73</f>
        <v>4518600</v>
      </c>
      <c r="N71" s="41">
        <f t="shared" ref="N71:O71" si="19">N72+N73</f>
        <v>3744000</v>
      </c>
      <c r="O71" s="41">
        <f t="shared" si="19"/>
        <v>3124600</v>
      </c>
      <c r="P71" s="40">
        <f t="shared" ref="P71" si="20">P73</f>
        <v>0</v>
      </c>
    </row>
    <row r="72" spans="1:17" ht="25.5" customHeight="1" x14ac:dyDescent="0.2">
      <c r="A72" s="37">
        <v>61</v>
      </c>
      <c r="B72" s="6" t="s">
        <v>78</v>
      </c>
      <c r="C72" s="6"/>
      <c r="D72" s="6"/>
      <c r="E72" s="6" t="s">
        <v>13</v>
      </c>
      <c r="F72" s="6" t="s">
        <v>31</v>
      </c>
      <c r="G72" s="6" t="s">
        <v>75</v>
      </c>
      <c r="H72" s="6" t="s">
        <v>49</v>
      </c>
      <c r="I72" s="7" t="s">
        <v>0</v>
      </c>
      <c r="J72" s="6" t="s">
        <v>54</v>
      </c>
      <c r="K72" s="6" t="s">
        <v>79</v>
      </c>
      <c r="L72" s="33" t="s">
        <v>77</v>
      </c>
      <c r="M72" s="41">
        <v>3871600</v>
      </c>
      <c r="N72" s="41">
        <v>3097000</v>
      </c>
      <c r="O72" s="41">
        <v>2477600</v>
      </c>
      <c r="P72" s="61"/>
    </row>
    <row r="73" spans="1:17" ht="25.5" customHeight="1" x14ac:dyDescent="0.2">
      <c r="A73" s="37">
        <v>62</v>
      </c>
      <c r="B73" s="6" t="s">
        <v>78</v>
      </c>
      <c r="C73" s="6"/>
      <c r="D73" s="6"/>
      <c r="E73" s="6" t="s">
        <v>13</v>
      </c>
      <c r="F73" s="6" t="s">
        <v>31</v>
      </c>
      <c r="G73" s="6" t="s">
        <v>75</v>
      </c>
      <c r="H73" s="6" t="s">
        <v>49</v>
      </c>
      <c r="I73" s="7" t="s">
        <v>0</v>
      </c>
      <c r="J73" s="6" t="s">
        <v>134</v>
      </c>
      <c r="K73" s="6" t="s">
        <v>79</v>
      </c>
      <c r="L73" s="33" t="s">
        <v>133</v>
      </c>
      <c r="M73" s="41">
        <v>647000</v>
      </c>
      <c r="N73" s="41">
        <v>647000</v>
      </c>
      <c r="O73" s="41">
        <v>647000</v>
      </c>
      <c r="P73" s="39"/>
    </row>
    <row r="74" spans="1:17" x14ac:dyDescent="0.2">
      <c r="A74" s="70" t="s">
        <v>98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2"/>
      <c r="M74" s="40">
        <f>M12+M55</f>
        <v>8104883</v>
      </c>
      <c r="N74" s="40">
        <f>N12+N55</f>
        <v>7080181</v>
      </c>
      <c r="O74" s="40">
        <f>O12+O55</f>
        <v>6258105</v>
      </c>
      <c r="Q74" s="22"/>
    </row>
    <row r="75" spans="1:17" x14ac:dyDescent="0.2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1"/>
      <c r="N75" s="21"/>
      <c r="O75" s="22"/>
    </row>
  </sheetData>
  <mergeCells count="13">
    <mergeCell ref="N9:N10"/>
    <mergeCell ref="O9:O10"/>
    <mergeCell ref="A7:O7"/>
    <mergeCell ref="A74:L74"/>
    <mergeCell ref="A9:A10"/>
    <mergeCell ref="B9:K9"/>
    <mergeCell ref="L9:L10"/>
    <mergeCell ref="M9:M10"/>
    <mergeCell ref="N1:O1"/>
    <mergeCell ref="N2:O2"/>
    <mergeCell ref="N3:O3"/>
    <mergeCell ref="N4:O4"/>
    <mergeCell ref="N5:O5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71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Изумрудный</cp:lastModifiedBy>
  <cp:lastPrinted>2023-11-07T04:50:56Z</cp:lastPrinted>
  <dcterms:created xsi:type="dcterms:W3CDTF">2008-10-12T16:12:10Z</dcterms:created>
  <dcterms:modified xsi:type="dcterms:W3CDTF">2024-12-20T07:21:00Z</dcterms:modified>
</cp:coreProperties>
</file>